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南みどり\Desktop\"/>
    </mc:Choice>
  </mc:AlternateContent>
  <xr:revisionPtr revIDLastSave="0" documentId="8_{787E671D-42A4-433F-8E07-B3F47D5FCF8A}" xr6:coauthVersionLast="45" xr6:coauthVersionMax="45" xr10:uidLastSave="{00000000-0000-0000-0000-000000000000}"/>
  <bookViews>
    <workbookView xWindow="-120" yWindow="-120" windowWidth="19440" windowHeight="15000" tabRatio="908" xr2:uid="{00000000-000D-0000-FFFF-FFFF00000000}"/>
  </bookViews>
  <sheets>
    <sheet name="さいたま" sheetId="1" r:id="rId1"/>
    <sheet name="川越" sheetId="14" r:id="rId2"/>
    <sheet name="熊谷" sheetId="13" r:id="rId3"/>
    <sheet name="川口" sheetId="4" r:id="rId4"/>
    <sheet name="行田" sheetId="12" r:id="rId5"/>
    <sheet name="秩父" sheetId="11" r:id="rId6"/>
    <sheet name="所沢" sheetId="15" r:id="rId7"/>
    <sheet name="飯能" sheetId="16" r:id="rId8"/>
    <sheet name="加須" sheetId="17" r:id="rId9"/>
    <sheet name="本庄" sheetId="18" r:id="rId10"/>
    <sheet name="東松山" sheetId="19" r:id="rId11"/>
    <sheet name="春日部" sheetId="7" r:id="rId12"/>
    <sheet name="狭山" sheetId="20" r:id="rId13"/>
    <sheet name="羽生" sheetId="21" r:id="rId14"/>
    <sheet name="鴻巣" sheetId="22" r:id="rId15"/>
    <sheet name="深谷" sheetId="23" r:id="rId16"/>
    <sheet name="上尾" sheetId="5" r:id="rId17"/>
    <sheet name="草加" sheetId="8" r:id="rId18"/>
    <sheet name="越谷" sheetId="24" r:id="rId19"/>
    <sheet name="蕨" sheetId="3" r:id="rId20"/>
    <sheet name="戸田" sheetId="6" r:id="rId21"/>
    <sheet name="入間" sheetId="25" r:id="rId22"/>
    <sheet name="朝霞" sheetId="26" r:id="rId23"/>
    <sheet name="志木" sheetId="27" r:id="rId24"/>
    <sheet name="和光" sheetId="28" r:id="rId25"/>
    <sheet name="新座" sheetId="29" r:id="rId26"/>
    <sheet name="桶川" sheetId="30" r:id="rId27"/>
    <sheet name="久喜" sheetId="31" r:id="rId28"/>
    <sheet name="北本" sheetId="32" r:id="rId29"/>
    <sheet name="八潮" sheetId="33" r:id="rId30"/>
    <sheet name="富士見" sheetId="34" r:id="rId31"/>
    <sheet name="三郷" sheetId="35" r:id="rId32"/>
    <sheet name="蓮田" sheetId="36" r:id="rId33"/>
    <sheet name="坂戸" sheetId="42" r:id="rId34"/>
    <sheet name="幸手" sheetId="37" r:id="rId35"/>
    <sheet name="鶴ヶ島" sheetId="38" r:id="rId36"/>
    <sheet name="日高" sheetId="39" r:id="rId37"/>
    <sheet name="吉川" sheetId="40" r:id="rId38"/>
    <sheet name="ふじみ野" sheetId="41" r:id="rId39"/>
    <sheet name="白岡" sheetId="43" r:id="rId4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34" l="1"/>
  <c r="E35" i="29"/>
  <c r="G11" i="21"/>
  <c r="H11" i="21" s="1"/>
  <c r="F17" i="21"/>
  <c r="D6" i="21"/>
  <c r="D7" i="21"/>
  <c r="D8" i="21"/>
  <c r="D9" i="21"/>
  <c r="D10" i="21"/>
  <c r="D11" i="21"/>
  <c r="D12" i="21"/>
  <c r="D13" i="21"/>
  <c r="D14" i="21"/>
  <c r="D15" i="21"/>
  <c r="D16" i="21"/>
  <c r="D17" i="21"/>
  <c r="F13" i="20"/>
  <c r="F16" i="20"/>
  <c r="F17" i="20"/>
  <c r="G17" i="20"/>
  <c r="D6" i="20"/>
  <c r="D7" i="20"/>
  <c r="D8" i="20"/>
  <c r="D9" i="20"/>
  <c r="D10" i="20"/>
  <c r="D11" i="20"/>
  <c r="D12" i="20"/>
  <c r="D13" i="20"/>
  <c r="D14" i="20"/>
  <c r="D15" i="20"/>
  <c r="D16" i="20"/>
  <c r="D17" i="20"/>
  <c r="F11" i="1"/>
  <c r="F14" i="1"/>
  <c r="F15" i="1"/>
  <c r="F10" i="1"/>
  <c r="E35" i="41"/>
  <c r="D11" i="40"/>
  <c r="D33" i="39"/>
  <c r="D33" i="36"/>
  <c r="D17" i="29"/>
  <c r="D12" i="29"/>
  <c r="D12" i="8"/>
  <c r="B17" i="20"/>
  <c r="D6" i="41"/>
  <c r="C35" i="32"/>
  <c r="D40" i="35"/>
  <c r="D41" i="35"/>
  <c r="D42" i="35"/>
  <c r="D43" i="35"/>
  <c r="D44" i="35"/>
  <c r="D45" i="35"/>
  <c r="D46" i="35"/>
  <c r="D47" i="35"/>
  <c r="D48" i="35"/>
  <c r="D49" i="35"/>
  <c r="D50" i="35"/>
  <c r="D51" i="35"/>
  <c r="D40" i="31"/>
  <c r="D41" i="31"/>
  <c r="D42" i="31"/>
  <c r="D43" i="31"/>
  <c r="D44" i="31"/>
  <c r="D45" i="31"/>
  <c r="D46" i="31"/>
  <c r="D47" i="31"/>
  <c r="D48" i="31"/>
  <c r="D49" i="31"/>
  <c r="D50" i="31"/>
  <c r="D51" i="31"/>
  <c r="D27" i="11"/>
  <c r="D28" i="11"/>
  <c r="D29" i="11"/>
  <c r="D30" i="11"/>
  <c r="D31" i="11"/>
  <c r="D32" i="11"/>
  <c r="D33" i="11"/>
  <c r="D34" i="11"/>
  <c r="D23" i="22"/>
  <c r="D24" i="22"/>
  <c r="D25" i="22"/>
  <c r="D26" i="22"/>
  <c r="D27" i="22"/>
  <c r="E52" i="7"/>
  <c r="D46" i="12"/>
  <c r="F46" i="12"/>
  <c r="D47" i="12"/>
  <c r="D48" i="12"/>
  <c r="C35" i="4"/>
  <c r="E35" i="16"/>
  <c r="E52" i="29"/>
  <c r="E69" i="43"/>
  <c r="C69" i="43"/>
  <c r="F68" i="43"/>
  <c r="D68" i="43"/>
  <c r="B68" i="43"/>
  <c r="G68" i="43" s="1"/>
  <c r="F67" i="43"/>
  <c r="D67" i="43"/>
  <c r="B67" i="43"/>
  <c r="G67" i="43" s="1"/>
  <c r="F66" i="43"/>
  <c r="D66" i="43"/>
  <c r="B66" i="43"/>
  <c r="G66" i="43" s="1"/>
  <c r="F65" i="43"/>
  <c r="D65" i="43"/>
  <c r="B65" i="43"/>
  <c r="G65" i="43" s="1"/>
  <c r="F64" i="43"/>
  <c r="D64" i="43"/>
  <c r="B64" i="43"/>
  <c r="G64" i="43" s="1"/>
  <c r="F63" i="43"/>
  <c r="D63" i="43"/>
  <c r="B63" i="43"/>
  <c r="G63" i="43" s="1"/>
  <c r="F62" i="43"/>
  <c r="D62" i="43"/>
  <c r="B62" i="43"/>
  <c r="G62" i="43" s="1"/>
  <c r="F61" i="43"/>
  <c r="D61" i="43"/>
  <c r="B61" i="43"/>
  <c r="G61" i="43" s="1"/>
  <c r="H61" i="43" s="1"/>
  <c r="F60" i="43"/>
  <c r="D60" i="43"/>
  <c r="B60" i="43"/>
  <c r="G60" i="43"/>
  <c r="F59" i="43"/>
  <c r="D59" i="43"/>
  <c r="B59" i="43"/>
  <c r="G59" i="43"/>
  <c r="H59" i="43" s="1"/>
  <c r="F58" i="43"/>
  <c r="D58" i="43"/>
  <c r="B58" i="43"/>
  <c r="G58" i="43" s="1"/>
  <c r="F57" i="43"/>
  <c r="D57" i="43"/>
  <c r="B57" i="43"/>
  <c r="G57" i="43" s="1"/>
  <c r="H57" i="43" s="1"/>
  <c r="E52" i="43"/>
  <c r="C52" i="43"/>
  <c r="D51" i="43"/>
  <c r="B51" i="43"/>
  <c r="D50" i="43"/>
  <c r="B50" i="43"/>
  <c r="F50" i="43" s="1"/>
  <c r="D49" i="43"/>
  <c r="B49" i="43"/>
  <c r="D48" i="43"/>
  <c r="B48" i="43"/>
  <c r="G48" i="43" s="1"/>
  <c r="D47" i="43"/>
  <c r="B47" i="43"/>
  <c r="G47" i="43" s="1"/>
  <c r="D46" i="43"/>
  <c r="B46" i="43"/>
  <c r="G46" i="43" s="1"/>
  <c r="D45" i="43"/>
  <c r="B45" i="43"/>
  <c r="F45" i="43"/>
  <c r="D44" i="43"/>
  <c r="B44" i="43"/>
  <c r="G44" i="43" s="1"/>
  <c r="D43" i="43"/>
  <c r="B43" i="43"/>
  <c r="D42" i="43"/>
  <c r="F42" i="43"/>
  <c r="B42" i="43"/>
  <c r="G42" i="43" s="1"/>
  <c r="H42" i="43" s="1"/>
  <c r="D41" i="43"/>
  <c r="F41" i="43"/>
  <c r="B41" i="43"/>
  <c r="G41" i="43" s="1"/>
  <c r="D40" i="43"/>
  <c r="F40" i="43"/>
  <c r="B40" i="43"/>
  <c r="G40" i="43" s="1"/>
  <c r="E35" i="43"/>
  <c r="C35" i="43"/>
  <c r="D34" i="43"/>
  <c r="B34" i="43"/>
  <c r="D33" i="43"/>
  <c r="B33" i="43"/>
  <c r="G33" i="43"/>
  <c r="D32" i="43"/>
  <c r="B32" i="43"/>
  <c r="G32" i="43"/>
  <c r="D31" i="43"/>
  <c r="F31" i="43" s="1"/>
  <c r="B31" i="43"/>
  <c r="D30" i="43"/>
  <c r="B30" i="43"/>
  <c r="D29" i="43"/>
  <c r="B29" i="43"/>
  <c r="G29" i="43"/>
  <c r="D28" i="43"/>
  <c r="B28" i="43"/>
  <c r="G28" i="43"/>
  <c r="D27" i="43"/>
  <c r="B27" i="43"/>
  <c r="D26" i="43"/>
  <c r="B26" i="43"/>
  <c r="F26" i="43"/>
  <c r="D25" i="43"/>
  <c r="B25" i="43"/>
  <c r="G25" i="43"/>
  <c r="D24" i="43"/>
  <c r="B24" i="43"/>
  <c r="D23" i="43"/>
  <c r="B23" i="43"/>
  <c r="E18" i="43"/>
  <c r="C18" i="43"/>
  <c r="D17" i="43"/>
  <c r="B17" i="43"/>
  <c r="G17" i="43"/>
  <c r="D16" i="43"/>
  <c r="B16" i="43"/>
  <c r="G16" i="43"/>
  <c r="D15" i="43"/>
  <c r="B15" i="43"/>
  <c r="G15" i="43" s="1"/>
  <c r="D14" i="43"/>
  <c r="B14" i="43"/>
  <c r="G14" i="43" s="1"/>
  <c r="D13" i="43"/>
  <c r="B13" i="43"/>
  <c r="G13" i="43"/>
  <c r="D12" i="43"/>
  <c r="B12" i="43"/>
  <c r="D11" i="43"/>
  <c r="B11" i="43"/>
  <c r="G11" i="43" s="1"/>
  <c r="D10" i="43"/>
  <c r="B10" i="43"/>
  <c r="D9" i="43"/>
  <c r="B9" i="43"/>
  <c r="D8" i="43"/>
  <c r="B8" i="43"/>
  <c r="G8" i="43"/>
  <c r="D7" i="43"/>
  <c r="B7" i="43"/>
  <c r="G7" i="43"/>
  <c r="D6" i="43"/>
  <c r="B6" i="43"/>
  <c r="A1" i="43"/>
  <c r="E18" i="32"/>
  <c r="E18" i="27"/>
  <c r="C35" i="25"/>
  <c r="C18" i="7"/>
  <c r="C35" i="29"/>
  <c r="C69" i="24"/>
  <c r="E52" i="39"/>
  <c r="E18" i="25"/>
  <c r="D23" i="17"/>
  <c r="D24" i="17"/>
  <c r="F24" i="17"/>
  <c r="D25" i="17"/>
  <c r="E69" i="22"/>
  <c r="D40" i="41"/>
  <c r="D41" i="41"/>
  <c r="D42" i="41"/>
  <c r="D43" i="41"/>
  <c r="D44" i="41"/>
  <c r="F44" i="41"/>
  <c r="D45" i="41"/>
  <c r="D46" i="41"/>
  <c r="D47" i="41"/>
  <c r="D48" i="41"/>
  <c r="D49" i="41"/>
  <c r="D50" i="41"/>
  <c r="D51" i="41"/>
  <c r="E35" i="18"/>
  <c r="C18" i="8"/>
  <c r="D46" i="23"/>
  <c r="D68" i="25"/>
  <c r="D12" i="5"/>
  <c r="D13" i="41"/>
  <c r="E35" i="21"/>
  <c r="D23" i="27"/>
  <c r="D24" i="27"/>
  <c r="D25" i="27"/>
  <c r="D26" i="27"/>
  <c r="D27" i="27"/>
  <c r="D28" i="27"/>
  <c r="D29" i="27"/>
  <c r="D30" i="27"/>
  <c r="D31" i="27"/>
  <c r="D32" i="27"/>
  <c r="D33" i="27"/>
  <c r="E18" i="24"/>
  <c r="E18" i="19"/>
  <c r="C35" i="33"/>
  <c r="E69" i="12"/>
  <c r="E18" i="12"/>
  <c r="A1" i="41"/>
  <c r="A1" i="40"/>
  <c r="A1" i="39"/>
  <c r="A1" i="38"/>
  <c r="A1" i="37"/>
  <c r="A1" i="42"/>
  <c r="A1" i="36"/>
  <c r="A1" i="35"/>
  <c r="A1" i="34"/>
  <c r="A1" i="33"/>
  <c r="A1" i="32"/>
  <c r="A1" i="31"/>
  <c r="A1" i="30"/>
  <c r="A1" i="29"/>
  <c r="A1" i="28"/>
  <c r="A1" i="27"/>
  <c r="A1" i="26"/>
  <c r="A1" i="25"/>
  <c r="A1" i="6"/>
  <c r="A1" i="3"/>
  <c r="A1" i="24"/>
  <c r="A1" i="8"/>
  <c r="A1" i="23"/>
  <c r="A1" i="22"/>
  <c r="A1" i="21"/>
  <c r="A1" i="20"/>
  <c r="A1" i="7"/>
  <c r="A1" i="19"/>
  <c r="A1" i="18"/>
  <c r="A1" i="17"/>
  <c r="A1" i="16"/>
  <c r="A1" i="15"/>
  <c r="A1" i="11"/>
  <c r="A1" i="12"/>
  <c r="A1" i="4"/>
  <c r="A1" i="13"/>
  <c r="A1" i="14"/>
  <c r="A1" i="5"/>
  <c r="D43" i="39"/>
  <c r="D50" i="27"/>
  <c r="D42" i="21"/>
  <c r="D40" i="15"/>
  <c r="B48" i="13"/>
  <c r="G48" i="13" s="1"/>
  <c r="D48" i="13"/>
  <c r="B25" i="8"/>
  <c r="G25" i="8"/>
  <c r="D25" i="8"/>
  <c r="B33" i="22"/>
  <c r="G33" i="22"/>
  <c r="D33" i="22"/>
  <c r="D28" i="21"/>
  <c r="F28" i="21" s="1"/>
  <c r="D33" i="16"/>
  <c r="D23" i="11"/>
  <c r="F23" i="11"/>
  <c r="D29" i="13"/>
  <c r="F29" i="13" s="1"/>
  <c r="D8" i="40"/>
  <c r="D17" i="34"/>
  <c r="D11" i="34"/>
  <c r="D15" i="27"/>
  <c r="D6" i="22"/>
  <c r="D8" i="14"/>
  <c r="D68" i="26"/>
  <c r="B25" i="6"/>
  <c r="G25" i="6" s="1"/>
  <c r="F25" i="6"/>
  <c r="F57" i="6"/>
  <c r="B57" i="6"/>
  <c r="G57" i="6" s="1"/>
  <c r="F58" i="6"/>
  <c r="B58" i="6"/>
  <c r="G58" i="6"/>
  <c r="F59" i="6"/>
  <c r="B59" i="6"/>
  <c r="G59" i="6"/>
  <c r="F60" i="6"/>
  <c r="B60" i="6"/>
  <c r="G60" i="6"/>
  <c r="B61" i="6"/>
  <c r="G61" i="6"/>
  <c r="F61" i="6"/>
  <c r="B62" i="6"/>
  <c r="G62" i="6"/>
  <c r="F62" i="6"/>
  <c r="B63" i="6"/>
  <c r="G63" i="6"/>
  <c r="F63" i="6"/>
  <c r="B64" i="6"/>
  <c r="G64" i="6" s="1"/>
  <c r="F64" i="6"/>
  <c r="B65" i="6"/>
  <c r="G65" i="6" s="1"/>
  <c r="F65" i="6"/>
  <c r="B66" i="6"/>
  <c r="G66" i="6"/>
  <c r="F66" i="6"/>
  <c r="B42" i="6"/>
  <c r="G42" i="6"/>
  <c r="F42" i="6"/>
  <c r="H42" i="6" s="1"/>
  <c r="B6" i="42"/>
  <c r="G6" i="42"/>
  <c r="B7" i="42"/>
  <c r="B8" i="42"/>
  <c r="B9" i="42"/>
  <c r="G9" i="42"/>
  <c r="B10" i="42"/>
  <c r="F10" i="42" s="1"/>
  <c r="B11" i="42"/>
  <c r="B12" i="42"/>
  <c r="B13" i="42"/>
  <c r="G13" i="42"/>
  <c r="B14" i="42"/>
  <c r="B15" i="42"/>
  <c r="G15" i="42"/>
  <c r="B16" i="42"/>
  <c r="B17" i="42"/>
  <c r="G17" i="42" s="1"/>
  <c r="B23" i="42"/>
  <c r="G23" i="42"/>
  <c r="B24" i="42"/>
  <c r="G24" i="42" s="1"/>
  <c r="B25" i="42"/>
  <c r="B26" i="42"/>
  <c r="G26" i="42"/>
  <c r="B27" i="42"/>
  <c r="G27" i="42"/>
  <c r="B28" i="42"/>
  <c r="F28" i="42" s="1"/>
  <c r="G28" i="42"/>
  <c r="B29" i="42"/>
  <c r="G29" i="42"/>
  <c r="B30" i="42"/>
  <c r="G30" i="42"/>
  <c r="B31" i="42"/>
  <c r="B32" i="42"/>
  <c r="B33" i="42"/>
  <c r="B34" i="42"/>
  <c r="B40" i="42"/>
  <c r="G40" i="42"/>
  <c r="B41" i="42"/>
  <c r="G41" i="42"/>
  <c r="H41" i="42" s="1"/>
  <c r="B42" i="42"/>
  <c r="B43" i="42"/>
  <c r="G43" i="42"/>
  <c r="B44" i="42"/>
  <c r="B45" i="42"/>
  <c r="B46" i="42"/>
  <c r="F46" i="42"/>
  <c r="B47" i="42"/>
  <c r="G47" i="42" s="1"/>
  <c r="B48" i="42"/>
  <c r="G48" i="42"/>
  <c r="B49" i="42"/>
  <c r="G49" i="42" s="1"/>
  <c r="B50" i="42"/>
  <c r="B51" i="42"/>
  <c r="G51" i="42" s="1"/>
  <c r="B57" i="42"/>
  <c r="G57" i="42"/>
  <c r="H57" i="42"/>
  <c r="B58" i="42"/>
  <c r="G58" i="42" s="1"/>
  <c r="B59" i="42"/>
  <c r="G59" i="42"/>
  <c r="B60" i="42"/>
  <c r="G60" i="42"/>
  <c r="B61" i="42"/>
  <c r="G61" i="42"/>
  <c r="B62" i="42"/>
  <c r="G62" i="42"/>
  <c r="B63" i="42"/>
  <c r="G63" i="42"/>
  <c r="B64" i="42"/>
  <c r="G64" i="42"/>
  <c r="B65" i="42"/>
  <c r="G65" i="42"/>
  <c r="B66" i="42"/>
  <c r="G66" i="42"/>
  <c r="B67" i="42"/>
  <c r="G67" i="42"/>
  <c r="B68" i="42"/>
  <c r="G68" i="42"/>
  <c r="D6" i="42"/>
  <c r="F6" i="42"/>
  <c r="D7" i="42"/>
  <c r="D8" i="42"/>
  <c r="D9" i="42"/>
  <c r="D10" i="42"/>
  <c r="D11" i="42"/>
  <c r="D12" i="42"/>
  <c r="D13" i="42"/>
  <c r="D14" i="42"/>
  <c r="D15" i="42"/>
  <c r="D16" i="42"/>
  <c r="D17" i="42"/>
  <c r="D23" i="42"/>
  <c r="F23" i="42"/>
  <c r="D24" i="42"/>
  <c r="F24" i="42"/>
  <c r="D25" i="42"/>
  <c r="D26" i="42"/>
  <c r="F26" i="42"/>
  <c r="D27" i="42"/>
  <c r="D28" i="42"/>
  <c r="D29" i="42"/>
  <c r="D30" i="42"/>
  <c r="D31" i="42"/>
  <c r="D32" i="42"/>
  <c r="D33" i="42"/>
  <c r="D34" i="42"/>
  <c r="D40" i="42"/>
  <c r="F40" i="42"/>
  <c r="D41" i="42"/>
  <c r="F41" i="42"/>
  <c r="D42" i="42"/>
  <c r="D43" i="42"/>
  <c r="D44" i="42"/>
  <c r="D45" i="42"/>
  <c r="D46" i="42"/>
  <c r="D47" i="42"/>
  <c r="F47" i="42"/>
  <c r="D48" i="42"/>
  <c r="F48" i="42"/>
  <c r="D49" i="42"/>
  <c r="D50" i="42"/>
  <c r="F50" i="42" s="1"/>
  <c r="D51" i="42"/>
  <c r="F57" i="42"/>
  <c r="F58" i="42"/>
  <c r="F59" i="42"/>
  <c r="F60" i="42"/>
  <c r="F61" i="42"/>
  <c r="F62" i="42"/>
  <c r="F63" i="42"/>
  <c r="F64" i="42"/>
  <c r="F65" i="42"/>
  <c r="D66" i="42"/>
  <c r="F66" i="42"/>
  <c r="F67" i="42"/>
  <c r="D68" i="42"/>
  <c r="F68" i="42"/>
  <c r="C69" i="42"/>
  <c r="B69" i="1"/>
  <c r="B69" i="37"/>
  <c r="E69" i="42"/>
  <c r="D69" i="1"/>
  <c r="D69" i="37" s="1"/>
  <c r="D67" i="42"/>
  <c r="D65" i="42"/>
  <c r="D64" i="42"/>
  <c r="D63" i="42"/>
  <c r="D62" i="42"/>
  <c r="D61" i="42"/>
  <c r="D60" i="42"/>
  <c r="D59" i="42"/>
  <c r="D58" i="42"/>
  <c r="D57" i="42"/>
  <c r="C52" i="42"/>
  <c r="B52" i="1"/>
  <c r="B52" i="3"/>
  <c r="E52" i="42"/>
  <c r="D52" i="1"/>
  <c r="D52" i="43" s="1"/>
  <c r="C35" i="42"/>
  <c r="B35" i="1"/>
  <c r="B35" i="21"/>
  <c r="E35" i="42"/>
  <c r="D35" i="1"/>
  <c r="D35" i="27"/>
  <c r="C18" i="42"/>
  <c r="B18" i="1"/>
  <c r="B18" i="43"/>
  <c r="E18" i="42"/>
  <c r="D18" i="1"/>
  <c r="D18" i="20" s="1"/>
  <c r="G42" i="1"/>
  <c r="F42" i="1"/>
  <c r="B6" i="14"/>
  <c r="G6" i="14" s="1"/>
  <c r="B7" i="14"/>
  <c r="B8" i="14"/>
  <c r="G8" i="14"/>
  <c r="B9" i="14"/>
  <c r="G9" i="14"/>
  <c r="B10" i="14"/>
  <c r="B11" i="14"/>
  <c r="B12" i="14"/>
  <c r="B13" i="14"/>
  <c r="G13" i="14"/>
  <c r="B14" i="14"/>
  <c r="G14" i="14"/>
  <c r="B15" i="14"/>
  <c r="G15" i="14"/>
  <c r="B16" i="14"/>
  <c r="B17" i="14"/>
  <c r="B23" i="14"/>
  <c r="G23" i="14"/>
  <c r="B24" i="14"/>
  <c r="G24" i="14"/>
  <c r="B25" i="14"/>
  <c r="G25" i="14"/>
  <c r="B26" i="14"/>
  <c r="G26" i="14"/>
  <c r="B27" i="14"/>
  <c r="G27" i="14"/>
  <c r="B28" i="14"/>
  <c r="G28" i="14"/>
  <c r="B29" i="14"/>
  <c r="B30" i="14"/>
  <c r="B31" i="14"/>
  <c r="B32" i="14"/>
  <c r="B33" i="14"/>
  <c r="G33" i="14"/>
  <c r="B34" i="14"/>
  <c r="B40" i="14"/>
  <c r="B41" i="14"/>
  <c r="G41" i="14"/>
  <c r="B42" i="14"/>
  <c r="G42" i="14"/>
  <c r="B43" i="14"/>
  <c r="G43" i="14"/>
  <c r="B44" i="14"/>
  <c r="G44" i="14"/>
  <c r="B45" i="14"/>
  <c r="G45" i="14"/>
  <c r="B46" i="14"/>
  <c r="G46" i="14"/>
  <c r="B47" i="14"/>
  <c r="B48" i="14"/>
  <c r="B49" i="14"/>
  <c r="B50" i="14"/>
  <c r="B51" i="14"/>
  <c r="B57" i="14"/>
  <c r="G57" i="14" s="1"/>
  <c r="B58" i="14"/>
  <c r="G58" i="14"/>
  <c r="B59" i="14"/>
  <c r="G59" i="14" s="1"/>
  <c r="B60" i="14"/>
  <c r="G60" i="14"/>
  <c r="B61" i="14"/>
  <c r="G61" i="14" s="1"/>
  <c r="B62" i="14"/>
  <c r="G62" i="14"/>
  <c r="B63" i="14"/>
  <c r="G63" i="14" s="1"/>
  <c r="B64" i="14"/>
  <c r="G64" i="14"/>
  <c r="B65" i="14"/>
  <c r="G65" i="14" s="1"/>
  <c r="B66" i="14"/>
  <c r="G66" i="14"/>
  <c r="B67" i="14"/>
  <c r="G67" i="14" s="1"/>
  <c r="B68" i="14"/>
  <c r="G68" i="14"/>
  <c r="D6" i="14"/>
  <c r="D7" i="14"/>
  <c r="D9" i="14"/>
  <c r="F9" i="14"/>
  <c r="D10" i="14"/>
  <c r="D11" i="14"/>
  <c r="D12" i="14"/>
  <c r="D13" i="14"/>
  <c r="D14" i="14"/>
  <c r="D15" i="14"/>
  <c r="D16" i="14"/>
  <c r="D17" i="14"/>
  <c r="D23" i="14"/>
  <c r="D24" i="14"/>
  <c r="F24" i="14"/>
  <c r="D25" i="14"/>
  <c r="D26" i="14"/>
  <c r="D27" i="14"/>
  <c r="D28" i="14"/>
  <c r="F28" i="14" s="1"/>
  <c r="D29" i="14"/>
  <c r="F29" i="14"/>
  <c r="D30" i="14"/>
  <c r="D31" i="14"/>
  <c r="D32" i="14"/>
  <c r="D33" i="14"/>
  <c r="F33" i="14"/>
  <c r="D34" i="14"/>
  <c r="D40" i="14"/>
  <c r="F40" i="14"/>
  <c r="D41" i="14"/>
  <c r="D42" i="14"/>
  <c r="D43" i="14"/>
  <c r="F43" i="14"/>
  <c r="D44" i="14"/>
  <c r="D45" i="14"/>
  <c r="D46" i="14"/>
  <c r="D47" i="14"/>
  <c r="F47" i="14"/>
  <c r="D48" i="14"/>
  <c r="F48" i="14"/>
  <c r="D49" i="14"/>
  <c r="F49" i="14" s="1"/>
  <c r="D50" i="14"/>
  <c r="D51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C69" i="14"/>
  <c r="E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C52" i="14"/>
  <c r="E52" i="14"/>
  <c r="C35" i="14"/>
  <c r="E35" i="14"/>
  <c r="C18" i="14"/>
  <c r="E18" i="14"/>
  <c r="B6" i="13"/>
  <c r="G6" i="13" s="1"/>
  <c r="B7" i="13"/>
  <c r="G7" i="13"/>
  <c r="B8" i="13"/>
  <c r="G8" i="13" s="1"/>
  <c r="B9" i="13"/>
  <c r="G9" i="13"/>
  <c r="B10" i="13"/>
  <c r="G10" i="13" s="1"/>
  <c r="B11" i="13"/>
  <c r="B12" i="13"/>
  <c r="B13" i="13"/>
  <c r="B14" i="13"/>
  <c r="B15" i="13"/>
  <c r="G15" i="13"/>
  <c r="B16" i="13"/>
  <c r="B17" i="13"/>
  <c r="G17" i="13" s="1"/>
  <c r="B23" i="13"/>
  <c r="G23" i="13" s="1"/>
  <c r="B24" i="13"/>
  <c r="B25" i="13"/>
  <c r="G25" i="13"/>
  <c r="H25" i="13" s="1"/>
  <c r="B26" i="13"/>
  <c r="G26" i="13" s="1"/>
  <c r="B27" i="13"/>
  <c r="G27" i="13"/>
  <c r="B28" i="13"/>
  <c r="G28" i="13" s="1"/>
  <c r="B29" i="13"/>
  <c r="G29" i="13"/>
  <c r="B30" i="13"/>
  <c r="B31" i="13"/>
  <c r="B32" i="13"/>
  <c r="B33" i="13"/>
  <c r="G33" i="13" s="1"/>
  <c r="B34" i="13"/>
  <c r="G34" i="13"/>
  <c r="B40" i="13"/>
  <c r="G40" i="13" s="1"/>
  <c r="B41" i="13"/>
  <c r="G41" i="13"/>
  <c r="B42" i="13"/>
  <c r="G42" i="13" s="1"/>
  <c r="B43" i="13"/>
  <c r="G43" i="13"/>
  <c r="B44" i="13"/>
  <c r="B45" i="13"/>
  <c r="B46" i="13"/>
  <c r="G46" i="13"/>
  <c r="B47" i="13"/>
  <c r="B49" i="13"/>
  <c r="G49" i="13"/>
  <c r="B50" i="13"/>
  <c r="B51" i="13"/>
  <c r="G51" i="13"/>
  <c r="B57" i="13"/>
  <c r="G57" i="13" s="1"/>
  <c r="H57" i="13" s="1"/>
  <c r="B58" i="13"/>
  <c r="G58" i="13" s="1"/>
  <c r="B59" i="13"/>
  <c r="G59" i="13" s="1"/>
  <c r="B60" i="13"/>
  <c r="G60" i="13" s="1"/>
  <c r="B61" i="13"/>
  <c r="G61" i="13"/>
  <c r="B62" i="13"/>
  <c r="G62" i="13" s="1"/>
  <c r="B63" i="13"/>
  <c r="G63" i="13"/>
  <c r="B64" i="13"/>
  <c r="G64" i="13" s="1"/>
  <c r="B65" i="13"/>
  <c r="G65" i="13"/>
  <c r="B66" i="13"/>
  <c r="G66" i="13" s="1"/>
  <c r="B67" i="13"/>
  <c r="G67" i="13"/>
  <c r="B68" i="13"/>
  <c r="G68" i="13" s="1"/>
  <c r="D6" i="13"/>
  <c r="D7" i="13"/>
  <c r="D8" i="13"/>
  <c r="D9" i="13"/>
  <c r="D10" i="13"/>
  <c r="D11" i="13"/>
  <c r="F11" i="13"/>
  <c r="D12" i="13"/>
  <c r="D13" i="13"/>
  <c r="F13" i="13"/>
  <c r="D14" i="13"/>
  <c r="D15" i="13"/>
  <c r="D16" i="13"/>
  <c r="D17" i="13"/>
  <c r="F17" i="13"/>
  <c r="D23" i="13"/>
  <c r="F23" i="13"/>
  <c r="D24" i="13"/>
  <c r="D25" i="13"/>
  <c r="F25" i="13"/>
  <c r="D26" i="13"/>
  <c r="D27" i="13"/>
  <c r="F27" i="13"/>
  <c r="D28" i="13"/>
  <c r="F28" i="13"/>
  <c r="D30" i="13"/>
  <c r="F30" i="13" s="1"/>
  <c r="D31" i="13"/>
  <c r="D32" i="13"/>
  <c r="F32" i="13" s="1"/>
  <c r="D33" i="13"/>
  <c r="D34" i="13"/>
  <c r="F34" i="13"/>
  <c r="D41" i="13"/>
  <c r="F41" i="13" s="1"/>
  <c r="D42" i="13"/>
  <c r="F42" i="13"/>
  <c r="D43" i="13"/>
  <c r="F43" i="13"/>
  <c r="D44" i="13"/>
  <c r="D45" i="13"/>
  <c r="F45" i="13" s="1"/>
  <c r="D46" i="13"/>
  <c r="F46" i="13"/>
  <c r="D47" i="13"/>
  <c r="D49" i="13"/>
  <c r="D50" i="13"/>
  <c r="D51" i="13"/>
  <c r="F57" i="13"/>
  <c r="F58" i="13"/>
  <c r="F59" i="13"/>
  <c r="H59" i="13" s="1"/>
  <c r="F60" i="13"/>
  <c r="F61" i="13"/>
  <c r="F62" i="13"/>
  <c r="F63" i="13"/>
  <c r="F64" i="13"/>
  <c r="F65" i="13"/>
  <c r="F66" i="13"/>
  <c r="F67" i="13"/>
  <c r="D68" i="13"/>
  <c r="F68" i="13"/>
  <c r="C69" i="13"/>
  <c r="E69" i="13"/>
  <c r="D67" i="13"/>
  <c r="D66" i="13"/>
  <c r="D65" i="13"/>
  <c r="D64" i="13"/>
  <c r="D63" i="13"/>
  <c r="D62" i="13"/>
  <c r="D61" i="13"/>
  <c r="D60" i="13"/>
  <c r="D59" i="13"/>
  <c r="D58" i="13"/>
  <c r="D57" i="13"/>
  <c r="C52" i="13"/>
  <c r="E52" i="13"/>
  <c r="D40" i="13"/>
  <c r="C35" i="13"/>
  <c r="E35" i="13"/>
  <c r="C18" i="13"/>
  <c r="E18" i="13"/>
  <c r="B6" i="12"/>
  <c r="G6" i="12"/>
  <c r="B7" i="12"/>
  <c r="G7" i="12" s="1"/>
  <c r="B8" i="12"/>
  <c r="G8" i="12"/>
  <c r="B9" i="12"/>
  <c r="G9" i="12" s="1"/>
  <c r="B10" i="12"/>
  <c r="G10" i="12"/>
  <c r="B11" i="12"/>
  <c r="G11" i="12" s="1"/>
  <c r="B12" i="12"/>
  <c r="B13" i="12"/>
  <c r="G13" i="12"/>
  <c r="B14" i="12"/>
  <c r="B15" i="12"/>
  <c r="B16" i="12"/>
  <c r="G16" i="12"/>
  <c r="B17" i="12"/>
  <c r="G17" i="12" s="1"/>
  <c r="B23" i="12"/>
  <c r="G23" i="12"/>
  <c r="B24" i="12"/>
  <c r="B25" i="12"/>
  <c r="G25" i="12"/>
  <c r="B26" i="12"/>
  <c r="G26" i="12" s="1"/>
  <c r="B27" i="12"/>
  <c r="G27" i="12"/>
  <c r="B28" i="12"/>
  <c r="B29" i="12"/>
  <c r="G29" i="12" s="1"/>
  <c r="B30" i="12"/>
  <c r="G30" i="12" s="1"/>
  <c r="B31" i="12"/>
  <c r="G31" i="12" s="1"/>
  <c r="B32" i="12"/>
  <c r="G32" i="12"/>
  <c r="B33" i="12"/>
  <c r="G33" i="12" s="1"/>
  <c r="B34" i="12"/>
  <c r="G34" i="12"/>
  <c r="B40" i="12"/>
  <c r="G40" i="12" s="1"/>
  <c r="B41" i="12"/>
  <c r="B42" i="12"/>
  <c r="G42" i="12" s="1"/>
  <c r="B43" i="12"/>
  <c r="G43" i="12"/>
  <c r="B44" i="12"/>
  <c r="G44" i="12" s="1"/>
  <c r="B45" i="12"/>
  <c r="G45" i="12"/>
  <c r="B46" i="12"/>
  <c r="B47" i="12"/>
  <c r="B48" i="12"/>
  <c r="G48" i="12"/>
  <c r="B49" i="12"/>
  <c r="B50" i="12"/>
  <c r="B51" i="12"/>
  <c r="G51" i="12"/>
  <c r="B57" i="12"/>
  <c r="G57" i="12" s="1"/>
  <c r="B58" i="12"/>
  <c r="G58" i="12"/>
  <c r="B59" i="12"/>
  <c r="G59" i="12" s="1"/>
  <c r="H59" i="12" s="1"/>
  <c r="B60" i="12"/>
  <c r="G60" i="12"/>
  <c r="B61" i="12"/>
  <c r="G61" i="12"/>
  <c r="B62" i="12"/>
  <c r="G62" i="12"/>
  <c r="B63" i="12"/>
  <c r="G63" i="12"/>
  <c r="B64" i="12"/>
  <c r="G64" i="12"/>
  <c r="B65" i="12"/>
  <c r="G65" i="12"/>
  <c r="B66" i="12"/>
  <c r="G66" i="12"/>
  <c r="B67" i="12"/>
  <c r="G67" i="12"/>
  <c r="B68" i="12"/>
  <c r="G68" i="12"/>
  <c r="D6" i="12"/>
  <c r="F6" i="12"/>
  <c r="D7" i="12"/>
  <c r="D8" i="12"/>
  <c r="F8" i="12" s="1"/>
  <c r="D9" i="12"/>
  <c r="D10" i="12"/>
  <c r="F10" i="12" s="1"/>
  <c r="D11" i="12"/>
  <c r="D12" i="12"/>
  <c r="F12" i="12"/>
  <c r="D13" i="12"/>
  <c r="D14" i="12"/>
  <c r="D15" i="12"/>
  <c r="D16" i="12"/>
  <c r="D17" i="12"/>
  <c r="D23" i="12"/>
  <c r="D24" i="12"/>
  <c r="F24" i="12"/>
  <c r="D26" i="12"/>
  <c r="F26" i="12" s="1"/>
  <c r="D27" i="12"/>
  <c r="F27" i="12"/>
  <c r="D28" i="12"/>
  <c r="D29" i="12"/>
  <c r="F29" i="12"/>
  <c r="D30" i="12"/>
  <c r="F30" i="12" s="1"/>
  <c r="D31" i="12"/>
  <c r="F31" i="12"/>
  <c r="D32" i="12"/>
  <c r="D33" i="12"/>
  <c r="F33" i="12" s="1"/>
  <c r="D34" i="12"/>
  <c r="D45" i="12"/>
  <c r="F45" i="12"/>
  <c r="F48" i="12"/>
  <c r="D49" i="12"/>
  <c r="F49" i="12"/>
  <c r="D50" i="12"/>
  <c r="D51" i="12"/>
  <c r="F51" i="12"/>
  <c r="H51" i="12"/>
  <c r="F57" i="12"/>
  <c r="F58" i="12"/>
  <c r="F59" i="12"/>
  <c r="F60" i="12"/>
  <c r="F61" i="12"/>
  <c r="F62" i="12"/>
  <c r="F63" i="12"/>
  <c r="F64" i="12"/>
  <c r="F65" i="12"/>
  <c r="F66" i="12"/>
  <c r="F67" i="12"/>
  <c r="D68" i="12"/>
  <c r="F68" i="12"/>
  <c r="C69" i="12"/>
  <c r="D67" i="12"/>
  <c r="D66" i="12"/>
  <c r="D65" i="12"/>
  <c r="D64" i="12"/>
  <c r="D63" i="12"/>
  <c r="D62" i="12"/>
  <c r="D61" i="12"/>
  <c r="D60" i="12"/>
  <c r="D59" i="12"/>
  <c r="D58" i="12"/>
  <c r="D57" i="12"/>
  <c r="C52" i="12"/>
  <c r="E52" i="12"/>
  <c r="D44" i="12"/>
  <c r="F44" i="12" s="1"/>
  <c r="D43" i="12"/>
  <c r="F43" i="12" s="1"/>
  <c r="D42" i="12"/>
  <c r="D41" i="12"/>
  <c r="D40" i="12"/>
  <c r="F40" i="12"/>
  <c r="C35" i="12"/>
  <c r="E35" i="12"/>
  <c r="D25" i="12"/>
  <c r="F25" i="12"/>
  <c r="C18" i="12"/>
  <c r="B6" i="11"/>
  <c r="G6" i="11" s="1"/>
  <c r="B7" i="11"/>
  <c r="G7" i="11"/>
  <c r="B8" i="11"/>
  <c r="G8" i="11" s="1"/>
  <c r="B9" i="11"/>
  <c r="G9" i="11"/>
  <c r="B10" i="11"/>
  <c r="G10" i="11" s="1"/>
  <c r="B11" i="11"/>
  <c r="G11" i="11"/>
  <c r="B12" i="11"/>
  <c r="B13" i="11"/>
  <c r="G13" i="11"/>
  <c r="B14" i="11"/>
  <c r="G14" i="11" s="1"/>
  <c r="B15" i="11"/>
  <c r="G15" i="11"/>
  <c r="B16" i="11"/>
  <c r="F16" i="11" s="1"/>
  <c r="B17" i="11"/>
  <c r="G17" i="11" s="1"/>
  <c r="B23" i="11"/>
  <c r="G23" i="11" s="1"/>
  <c r="B24" i="11"/>
  <c r="F24" i="11"/>
  <c r="B25" i="11"/>
  <c r="G25" i="11" s="1"/>
  <c r="B26" i="11"/>
  <c r="G26" i="11" s="1"/>
  <c r="B27" i="11"/>
  <c r="G27" i="11"/>
  <c r="B28" i="11"/>
  <c r="B29" i="11"/>
  <c r="F29" i="11"/>
  <c r="B30" i="11"/>
  <c r="F30" i="11" s="1"/>
  <c r="B31" i="11"/>
  <c r="B32" i="11"/>
  <c r="G32" i="11"/>
  <c r="B33" i="11"/>
  <c r="B34" i="11"/>
  <c r="G34" i="11"/>
  <c r="B40" i="11"/>
  <c r="G40" i="11" s="1"/>
  <c r="B41" i="11"/>
  <c r="G41" i="11"/>
  <c r="B42" i="11"/>
  <c r="G42" i="11" s="1"/>
  <c r="B43" i="11"/>
  <c r="B44" i="11"/>
  <c r="F44" i="11" s="1"/>
  <c r="B45" i="11"/>
  <c r="G45" i="11" s="1"/>
  <c r="B46" i="11"/>
  <c r="G46" i="11"/>
  <c r="B47" i="11"/>
  <c r="B48" i="11"/>
  <c r="G48" i="11" s="1"/>
  <c r="B49" i="11"/>
  <c r="G49" i="11"/>
  <c r="B50" i="11"/>
  <c r="G50" i="11" s="1"/>
  <c r="B51" i="11"/>
  <c r="B57" i="11"/>
  <c r="G57" i="11" s="1"/>
  <c r="B58" i="11"/>
  <c r="G58" i="11"/>
  <c r="B59" i="11"/>
  <c r="G59" i="11" s="1"/>
  <c r="B60" i="11"/>
  <c r="G60" i="11"/>
  <c r="B61" i="11"/>
  <c r="G61" i="11" s="1"/>
  <c r="B62" i="11"/>
  <c r="G62" i="11" s="1"/>
  <c r="B63" i="11"/>
  <c r="G63" i="11" s="1"/>
  <c r="B64" i="11"/>
  <c r="G64" i="11" s="1"/>
  <c r="B65" i="11"/>
  <c r="G65" i="11"/>
  <c r="B66" i="11"/>
  <c r="G66" i="11" s="1"/>
  <c r="B67" i="11"/>
  <c r="G67" i="11"/>
  <c r="B68" i="11"/>
  <c r="G68" i="11" s="1"/>
  <c r="D6" i="11"/>
  <c r="D7" i="11"/>
  <c r="D8" i="11"/>
  <c r="F8" i="11" s="1"/>
  <c r="D9" i="11"/>
  <c r="D10" i="11"/>
  <c r="D11" i="11"/>
  <c r="D12" i="11"/>
  <c r="D13" i="11"/>
  <c r="D14" i="11"/>
  <c r="D15" i="11"/>
  <c r="D16" i="11"/>
  <c r="D17" i="11"/>
  <c r="F17" i="11"/>
  <c r="D24" i="11"/>
  <c r="D25" i="11"/>
  <c r="F25" i="11"/>
  <c r="D26" i="11"/>
  <c r="F27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F57" i="11"/>
  <c r="F58" i="11"/>
  <c r="F59" i="11"/>
  <c r="F60" i="11"/>
  <c r="F61" i="11"/>
  <c r="F62" i="11"/>
  <c r="F63" i="11"/>
  <c r="F64" i="11"/>
  <c r="F65" i="11"/>
  <c r="D66" i="11"/>
  <c r="D67" i="11"/>
  <c r="F67" i="11" s="1"/>
  <c r="D68" i="11"/>
  <c r="F68" i="11"/>
  <c r="C69" i="11"/>
  <c r="E69" i="11"/>
  <c r="D65" i="11"/>
  <c r="D64" i="11"/>
  <c r="D63" i="11"/>
  <c r="D62" i="11"/>
  <c r="D61" i="11"/>
  <c r="D60" i="11"/>
  <c r="D59" i="11"/>
  <c r="D58" i="11"/>
  <c r="D57" i="11"/>
  <c r="C52" i="11"/>
  <c r="E52" i="11"/>
  <c r="C35" i="11"/>
  <c r="E35" i="11"/>
  <c r="C18" i="11"/>
  <c r="E18" i="11"/>
  <c r="B6" i="15"/>
  <c r="G6" i="15" s="1"/>
  <c r="B7" i="15"/>
  <c r="G7" i="15"/>
  <c r="B8" i="15"/>
  <c r="B9" i="15"/>
  <c r="G9" i="15"/>
  <c r="B10" i="15"/>
  <c r="G10" i="15" s="1"/>
  <c r="B11" i="15"/>
  <c r="G11" i="15"/>
  <c r="B12" i="15"/>
  <c r="G12" i="15" s="1"/>
  <c r="B13" i="15"/>
  <c r="B14" i="15"/>
  <c r="G14" i="15" s="1"/>
  <c r="B15" i="15"/>
  <c r="G15" i="15"/>
  <c r="B16" i="15"/>
  <c r="F16" i="15" s="1"/>
  <c r="B17" i="15"/>
  <c r="B23" i="15"/>
  <c r="G23" i="15"/>
  <c r="B24" i="15"/>
  <c r="B25" i="15"/>
  <c r="G25" i="15" s="1"/>
  <c r="B26" i="15"/>
  <c r="G26" i="15"/>
  <c r="B27" i="15"/>
  <c r="B28" i="15"/>
  <c r="G28" i="15"/>
  <c r="B29" i="15"/>
  <c r="B30" i="15"/>
  <c r="B31" i="15"/>
  <c r="B32" i="15"/>
  <c r="B33" i="15"/>
  <c r="B34" i="15"/>
  <c r="B40" i="15"/>
  <c r="G40" i="15"/>
  <c r="B41" i="15"/>
  <c r="G41" i="15" s="1"/>
  <c r="B42" i="15"/>
  <c r="G42" i="15"/>
  <c r="B43" i="15"/>
  <c r="G43" i="15" s="1"/>
  <c r="B44" i="15"/>
  <c r="G44" i="15"/>
  <c r="B45" i="15"/>
  <c r="G45" i="15" s="1"/>
  <c r="B46" i="15"/>
  <c r="G46" i="15"/>
  <c r="B47" i="15"/>
  <c r="B48" i="15"/>
  <c r="G48" i="15"/>
  <c r="B49" i="15"/>
  <c r="G49" i="15" s="1"/>
  <c r="B50" i="15"/>
  <c r="B51" i="15"/>
  <c r="B57" i="15"/>
  <c r="G57" i="15" s="1"/>
  <c r="H57" i="15" s="1"/>
  <c r="B58" i="15"/>
  <c r="G58" i="15"/>
  <c r="H58" i="15" s="1"/>
  <c r="B59" i="15"/>
  <c r="G59" i="15"/>
  <c r="B60" i="15"/>
  <c r="G60" i="15" s="1"/>
  <c r="B61" i="15"/>
  <c r="G61" i="15"/>
  <c r="B62" i="15"/>
  <c r="G62" i="15" s="1"/>
  <c r="B63" i="15"/>
  <c r="G63" i="15"/>
  <c r="B64" i="15"/>
  <c r="B65" i="15"/>
  <c r="B66" i="15"/>
  <c r="B67" i="15"/>
  <c r="G67" i="15" s="1"/>
  <c r="B68" i="15"/>
  <c r="D6" i="15"/>
  <c r="F6" i="15"/>
  <c r="D7" i="15"/>
  <c r="D8" i="15"/>
  <c r="D9" i="15"/>
  <c r="F9" i="15"/>
  <c r="D10" i="15"/>
  <c r="D11" i="15"/>
  <c r="D12" i="15"/>
  <c r="F12" i="15"/>
  <c r="D13" i="15"/>
  <c r="F13" i="15"/>
  <c r="D14" i="15"/>
  <c r="D15" i="15"/>
  <c r="F15" i="15"/>
  <c r="D16" i="15"/>
  <c r="D17" i="15"/>
  <c r="D23" i="15"/>
  <c r="F23" i="15"/>
  <c r="D24" i="15"/>
  <c r="D25" i="15"/>
  <c r="D26" i="15"/>
  <c r="F26" i="15"/>
  <c r="D27" i="15"/>
  <c r="D28" i="15"/>
  <c r="F28" i="15"/>
  <c r="D29" i="15"/>
  <c r="F29" i="15"/>
  <c r="D30" i="15"/>
  <c r="D31" i="15"/>
  <c r="D32" i="15"/>
  <c r="D33" i="15"/>
  <c r="D34" i="15"/>
  <c r="D41" i="15"/>
  <c r="D42" i="15"/>
  <c r="D43" i="15"/>
  <c r="D44" i="15"/>
  <c r="F44" i="15"/>
  <c r="D45" i="15"/>
  <c r="D46" i="15"/>
  <c r="D47" i="15"/>
  <c r="D48" i="15"/>
  <c r="D49" i="15"/>
  <c r="D50" i="15"/>
  <c r="D51" i="15"/>
  <c r="F57" i="15"/>
  <c r="F58" i="15"/>
  <c r="F59" i="15"/>
  <c r="H59" i="15"/>
  <c r="F60" i="15"/>
  <c r="F61" i="15"/>
  <c r="F62" i="15"/>
  <c r="F63" i="15"/>
  <c r="D65" i="15"/>
  <c r="D66" i="15"/>
  <c r="F66" i="15"/>
  <c r="D67" i="15"/>
  <c r="D68" i="15"/>
  <c r="C69" i="15"/>
  <c r="E69" i="15"/>
  <c r="D64" i="15"/>
  <c r="D63" i="15"/>
  <c r="D62" i="15"/>
  <c r="D61" i="15"/>
  <c r="D60" i="15"/>
  <c r="D59" i="15"/>
  <c r="D58" i="15"/>
  <c r="D57" i="15"/>
  <c r="C52" i="15"/>
  <c r="E52" i="15"/>
  <c r="C35" i="15"/>
  <c r="E35" i="15"/>
  <c r="C18" i="15"/>
  <c r="E18" i="15"/>
  <c r="B6" i="16"/>
  <c r="G6" i="16"/>
  <c r="B7" i="16"/>
  <c r="B8" i="16"/>
  <c r="G8" i="16"/>
  <c r="B9" i="16"/>
  <c r="G9" i="16" s="1"/>
  <c r="B10" i="16"/>
  <c r="G10" i="16"/>
  <c r="B11" i="16"/>
  <c r="G11" i="16" s="1"/>
  <c r="B12" i="16"/>
  <c r="G12" i="16"/>
  <c r="B13" i="16"/>
  <c r="B14" i="16"/>
  <c r="G14" i="16"/>
  <c r="B15" i="16"/>
  <c r="G15" i="16" s="1"/>
  <c r="B16" i="16"/>
  <c r="B17" i="16"/>
  <c r="G17" i="16" s="1"/>
  <c r="B23" i="16"/>
  <c r="G23" i="16"/>
  <c r="B24" i="16"/>
  <c r="B25" i="16"/>
  <c r="G25" i="16" s="1"/>
  <c r="B26" i="16"/>
  <c r="G26" i="16"/>
  <c r="B27" i="16"/>
  <c r="G27" i="16" s="1"/>
  <c r="B28" i="16"/>
  <c r="G28" i="16"/>
  <c r="B29" i="16"/>
  <c r="B30" i="16"/>
  <c r="G30" i="16"/>
  <c r="B31" i="16"/>
  <c r="F31" i="16" s="1"/>
  <c r="B32" i="16"/>
  <c r="G32" i="16" s="1"/>
  <c r="B33" i="16"/>
  <c r="F33" i="16"/>
  <c r="B34" i="16"/>
  <c r="B40" i="16"/>
  <c r="B41" i="16"/>
  <c r="F41" i="16" s="1"/>
  <c r="B42" i="16"/>
  <c r="G42" i="16"/>
  <c r="B43" i="16"/>
  <c r="F43" i="16" s="1"/>
  <c r="B44" i="16"/>
  <c r="G44" i="16"/>
  <c r="B45" i="16"/>
  <c r="F45" i="16" s="1"/>
  <c r="B46" i="16"/>
  <c r="B47" i="16"/>
  <c r="G47" i="16"/>
  <c r="B48" i="16"/>
  <c r="B49" i="16"/>
  <c r="G49" i="16"/>
  <c r="B50" i="16"/>
  <c r="B51" i="16"/>
  <c r="G51" i="16"/>
  <c r="B57" i="16"/>
  <c r="G57" i="16" s="1"/>
  <c r="B58" i="16"/>
  <c r="G58" i="16"/>
  <c r="B59" i="16"/>
  <c r="G59" i="16" s="1"/>
  <c r="B60" i="16"/>
  <c r="G60" i="16"/>
  <c r="B61" i="16"/>
  <c r="G61" i="16" s="1"/>
  <c r="B62" i="16"/>
  <c r="G62" i="16"/>
  <c r="B63" i="16"/>
  <c r="G63" i="16" s="1"/>
  <c r="B64" i="16"/>
  <c r="G64" i="16"/>
  <c r="B65" i="16"/>
  <c r="G65" i="16" s="1"/>
  <c r="B66" i="16"/>
  <c r="B67" i="16"/>
  <c r="F67" i="16" s="1"/>
  <c r="G67" i="16"/>
  <c r="B68" i="16"/>
  <c r="G68" i="16" s="1"/>
  <c r="D6" i="16"/>
  <c r="D7" i="16"/>
  <c r="D8" i="16"/>
  <c r="F8" i="16"/>
  <c r="D9" i="16"/>
  <c r="D10" i="16"/>
  <c r="F10" i="16"/>
  <c r="D11" i="16"/>
  <c r="D12" i="16"/>
  <c r="D13" i="16"/>
  <c r="D14" i="16"/>
  <c r="D15" i="16"/>
  <c r="D16" i="16"/>
  <c r="D17" i="16"/>
  <c r="F17" i="16"/>
  <c r="D26" i="16"/>
  <c r="F26" i="16" s="1"/>
  <c r="D27" i="16"/>
  <c r="D29" i="16"/>
  <c r="F29" i="16"/>
  <c r="D30" i="16"/>
  <c r="D31" i="16"/>
  <c r="D32" i="16"/>
  <c r="D34" i="16"/>
  <c r="D46" i="16"/>
  <c r="D47" i="16"/>
  <c r="D48" i="16"/>
  <c r="D49" i="16"/>
  <c r="F49" i="16" s="1"/>
  <c r="D50" i="16"/>
  <c r="D51" i="16"/>
  <c r="F57" i="16"/>
  <c r="F58" i="16"/>
  <c r="F59" i="16"/>
  <c r="F60" i="16"/>
  <c r="F61" i="16"/>
  <c r="F62" i="16"/>
  <c r="F63" i="16"/>
  <c r="D64" i="16"/>
  <c r="F64" i="16"/>
  <c r="D65" i="16"/>
  <c r="D68" i="16"/>
  <c r="C69" i="16"/>
  <c r="E69" i="16"/>
  <c r="D67" i="16"/>
  <c r="D66" i="16"/>
  <c r="D63" i="16"/>
  <c r="D62" i="16"/>
  <c r="D61" i="16"/>
  <c r="D60" i="16"/>
  <c r="D59" i="16"/>
  <c r="D58" i="16"/>
  <c r="D57" i="16"/>
  <c r="C52" i="16"/>
  <c r="E52" i="16"/>
  <c r="D45" i="16"/>
  <c r="D44" i="16"/>
  <c r="F44" i="16"/>
  <c r="D43" i="16"/>
  <c r="D42" i="16"/>
  <c r="F42" i="16" s="1"/>
  <c r="D41" i="16"/>
  <c r="D40" i="16"/>
  <c r="F40" i="16"/>
  <c r="C35" i="16"/>
  <c r="D28" i="16"/>
  <c r="F28" i="16"/>
  <c r="D25" i="16"/>
  <c r="D24" i="16"/>
  <c r="D23" i="16"/>
  <c r="F23" i="16"/>
  <c r="C18" i="16"/>
  <c r="E18" i="16"/>
  <c r="B6" i="17"/>
  <c r="G6" i="17"/>
  <c r="B7" i="17"/>
  <c r="B8" i="17"/>
  <c r="G8" i="17"/>
  <c r="B9" i="17"/>
  <c r="G9" i="17"/>
  <c r="B10" i="17"/>
  <c r="B11" i="17"/>
  <c r="G11" i="17"/>
  <c r="B12" i="17"/>
  <c r="B13" i="17"/>
  <c r="G13" i="17"/>
  <c r="B14" i="17"/>
  <c r="G14" i="17"/>
  <c r="B15" i="17"/>
  <c r="G15" i="17"/>
  <c r="B16" i="17"/>
  <c r="G16" i="17"/>
  <c r="B17" i="17"/>
  <c r="G17" i="17"/>
  <c r="B23" i="17"/>
  <c r="G23" i="17"/>
  <c r="B24" i="17"/>
  <c r="G24" i="17"/>
  <c r="B25" i="17"/>
  <c r="F25" i="17"/>
  <c r="B26" i="17"/>
  <c r="G26" i="17"/>
  <c r="B27" i="17"/>
  <c r="F27" i="17" s="1"/>
  <c r="G27" i="17"/>
  <c r="B28" i="17"/>
  <c r="G28" i="17"/>
  <c r="B29" i="17"/>
  <c r="B30" i="17"/>
  <c r="B31" i="17"/>
  <c r="B32" i="17"/>
  <c r="G32" i="17"/>
  <c r="B33" i="17"/>
  <c r="B34" i="17"/>
  <c r="B40" i="17"/>
  <c r="G40" i="17"/>
  <c r="B41" i="17"/>
  <c r="G41" i="17"/>
  <c r="B42" i="17"/>
  <c r="G42" i="17"/>
  <c r="B43" i="17"/>
  <c r="G43" i="17"/>
  <c r="B44" i="17"/>
  <c r="G44" i="17"/>
  <c r="B45" i="17"/>
  <c r="G45" i="17"/>
  <c r="B46" i="17"/>
  <c r="G46" i="17"/>
  <c r="B47" i="17"/>
  <c r="G47" i="17"/>
  <c r="B48" i="17"/>
  <c r="G48" i="17"/>
  <c r="B49" i="17"/>
  <c r="B50" i="17"/>
  <c r="G50" i="17"/>
  <c r="B51" i="17"/>
  <c r="G51" i="17" s="1"/>
  <c r="B57" i="17"/>
  <c r="G57" i="17"/>
  <c r="B58" i="17"/>
  <c r="G58" i="17" s="1"/>
  <c r="H58" i="17" s="1"/>
  <c r="B59" i="17"/>
  <c r="G59" i="17"/>
  <c r="H59" i="17" s="1"/>
  <c r="B60" i="17"/>
  <c r="G60" i="17"/>
  <c r="B61" i="17"/>
  <c r="G61" i="17" s="1"/>
  <c r="B62" i="17"/>
  <c r="G62" i="17"/>
  <c r="B63" i="17"/>
  <c r="G63" i="17" s="1"/>
  <c r="B64" i="17"/>
  <c r="G64" i="17"/>
  <c r="B65" i="17"/>
  <c r="G65" i="17" s="1"/>
  <c r="B66" i="17"/>
  <c r="B67" i="17"/>
  <c r="F67" i="17" s="1"/>
  <c r="G67" i="17"/>
  <c r="B68" i="17"/>
  <c r="D6" i="17"/>
  <c r="D7" i="17"/>
  <c r="D8" i="17"/>
  <c r="F8" i="17" s="1"/>
  <c r="D9" i="17"/>
  <c r="D10" i="17"/>
  <c r="D11" i="17"/>
  <c r="D12" i="17"/>
  <c r="D13" i="17"/>
  <c r="D14" i="17"/>
  <c r="F14" i="17"/>
  <c r="D15" i="17"/>
  <c r="F15" i="17"/>
  <c r="D16" i="17"/>
  <c r="F16" i="17"/>
  <c r="D17" i="17"/>
  <c r="D28" i="17"/>
  <c r="D29" i="17"/>
  <c r="D30" i="17"/>
  <c r="D31" i="17"/>
  <c r="D32" i="17"/>
  <c r="F32" i="17" s="1"/>
  <c r="D33" i="17"/>
  <c r="D34" i="17"/>
  <c r="F40" i="17"/>
  <c r="F41" i="17"/>
  <c r="F42" i="17"/>
  <c r="D43" i="17"/>
  <c r="F43" i="17"/>
  <c r="D44" i="17"/>
  <c r="D45" i="17"/>
  <c r="F45" i="17" s="1"/>
  <c r="D46" i="17"/>
  <c r="F46" i="17" s="1"/>
  <c r="D47" i="17"/>
  <c r="F47" i="17" s="1"/>
  <c r="D48" i="17"/>
  <c r="F48" i="17" s="1"/>
  <c r="D49" i="17"/>
  <c r="D50" i="17"/>
  <c r="D51" i="17"/>
  <c r="F57" i="17"/>
  <c r="F58" i="17"/>
  <c r="F59" i="17"/>
  <c r="F60" i="17"/>
  <c r="F61" i="17"/>
  <c r="F62" i="17"/>
  <c r="F63" i="17"/>
  <c r="D64" i="17"/>
  <c r="F64" i="17"/>
  <c r="D65" i="17"/>
  <c r="D68" i="17"/>
  <c r="F68" i="17"/>
  <c r="C69" i="17"/>
  <c r="E69" i="17"/>
  <c r="D67" i="17"/>
  <c r="D66" i="17"/>
  <c r="D63" i="17"/>
  <c r="D62" i="17"/>
  <c r="D61" i="17"/>
  <c r="D60" i="17"/>
  <c r="D59" i="17"/>
  <c r="D58" i="17"/>
  <c r="D57" i="17"/>
  <c r="C52" i="17"/>
  <c r="E52" i="17"/>
  <c r="D42" i="17"/>
  <c r="D41" i="17"/>
  <c r="D40" i="17"/>
  <c r="C35" i="17"/>
  <c r="E35" i="17"/>
  <c r="D27" i="17"/>
  <c r="D26" i="17"/>
  <c r="F26" i="17"/>
  <c r="C18" i="17"/>
  <c r="E18" i="17"/>
  <c r="B6" i="18"/>
  <c r="G6" i="18"/>
  <c r="B7" i="18"/>
  <c r="B8" i="18"/>
  <c r="G8" i="18"/>
  <c r="B9" i="18"/>
  <c r="G9" i="18" s="1"/>
  <c r="B10" i="18"/>
  <c r="G10" i="18"/>
  <c r="B11" i="18"/>
  <c r="G11" i="18" s="1"/>
  <c r="B12" i="18"/>
  <c r="G12" i="18"/>
  <c r="B13" i="18"/>
  <c r="G13" i="18" s="1"/>
  <c r="B14" i="18"/>
  <c r="B15" i="18"/>
  <c r="G15" i="18"/>
  <c r="B16" i="18"/>
  <c r="G16" i="18" s="1"/>
  <c r="B17" i="18"/>
  <c r="G17" i="18" s="1"/>
  <c r="B23" i="18"/>
  <c r="G23" i="18" s="1"/>
  <c r="B24" i="18"/>
  <c r="G24" i="18" s="1"/>
  <c r="B25" i="18"/>
  <c r="G25" i="18" s="1"/>
  <c r="F25" i="18"/>
  <c r="B26" i="18"/>
  <c r="G26" i="18" s="1"/>
  <c r="B27" i="18"/>
  <c r="G27" i="18"/>
  <c r="B28" i="18"/>
  <c r="B29" i="18"/>
  <c r="G29" i="18"/>
  <c r="B30" i="18"/>
  <c r="B31" i="18"/>
  <c r="B32" i="18"/>
  <c r="B33" i="18"/>
  <c r="B34" i="18"/>
  <c r="B40" i="18"/>
  <c r="B41" i="18"/>
  <c r="B42" i="18"/>
  <c r="B43" i="18"/>
  <c r="G43" i="18"/>
  <c r="B44" i="18"/>
  <c r="G44" i="18" s="1"/>
  <c r="B45" i="18"/>
  <c r="B46" i="18"/>
  <c r="G46" i="18"/>
  <c r="B47" i="18"/>
  <c r="G47" i="18" s="1"/>
  <c r="B48" i="18"/>
  <c r="G48" i="18"/>
  <c r="B49" i="18"/>
  <c r="G49" i="18" s="1"/>
  <c r="B50" i="18"/>
  <c r="G50" i="18" s="1"/>
  <c r="B51" i="18"/>
  <c r="G51" i="18" s="1"/>
  <c r="B57" i="18"/>
  <c r="G57" i="18" s="1"/>
  <c r="B58" i="18"/>
  <c r="G58" i="18" s="1"/>
  <c r="H58" i="18"/>
  <c r="B59" i="18"/>
  <c r="G59" i="18" s="1"/>
  <c r="B60" i="18"/>
  <c r="G60" i="18"/>
  <c r="B61" i="18"/>
  <c r="G61" i="18" s="1"/>
  <c r="B62" i="18"/>
  <c r="G62" i="18"/>
  <c r="B63" i="18"/>
  <c r="G63" i="18" s="1"/>
  <c r="B64" i="18"/>
  <c r="G64" i="18"/>
  <c r="B65" i="18"/>
  <c r="G65" i="18" s="1"/>
  <c r="B66" i="18"/>
  <c r="G66" i="18"/>
  <c r="B67" i="18"/>
  <c r="G67" i="18" s="1"/>
  <c r="B68" i="18"/>
  <c r="G68" i="18"/>
  <c r="D6" i="18"/>
  <c r="D7" i="18"/>
  <c r="D8" i="18"/>
  <c r="D9" i="18"/>
  <c r="D10" i="18"/>
  <c r="F10" i="18" s="1"/>
  <c r="D11" i="18"/>
  <c r="D12" i="18"/>
  <c r="F12" i="18" s="1"/>
  <c r="D13" i="18"/>
  <c r="D14" i="18"/>
  <c r="D15" i="18"/>
  <c r="D16" i="18"/>
  <c r="D17" i="18"/>
  <c r="D23" i="18"/>
  <c r="F23" i="18"/>
  <c r="D24" i="18"/>
  <c r="D25" i="18"/>
  <c r="D26" i="18"/>
  <c r="F26" i="18"/>
  <c r="D28" i="18"/>
  <c r="D29" i="18"/>
  <c r="F29" i="18"/>
  <c r="D30" i="18"/>
  <c r="D31" i="18"/>
  <c r="D32" i="18"/>
  <c r="D33" i="18"/>
  <c r="D34" i="18"/>
  <c r="D43" i="18"/>
  <c r="F43" i="18" s="1"/>
  <c r="D45" i="18"/>
  <c r="D46" i="18"/>
  <c r="D47" i="18"/>
  <c r="F47" i="18" s="1"/>
  <c r="D48" i="18"/>
  <c r="D49" i="18"/>
  <c r="D50" i="18"/>
  <c r="D51" i="18"/>
  <c r="F57" i="18"/>
  <c r="F58" i="18"/>
  <c r="F59" i="18"/>
  <c r="F60" i="18"/>
  <c r="F61" i="18"/>
  <c r="F62" i="18"/>
  <c r="F63" i="18"/>
  <c r="F64" i="18"/>
  <c r="F65" i="18"/>
  <c r="F66" i="18"/>
  <c r="F67" i="18"/>
  <c r="D68" i="18"/>
  <c r="F68" i="18"/>
  <c r="C69" i="18"/>
  <c r="E69" i="18"/>
  <c r="D67" i="18"/>
  <c r="D66" i="18"/>
  <c r="D65" i="18"/>
  <c r="D64" i="18"/>
  <c r="D63" i="18"/>
  <c r="D62" i="18"/>
  <c r="D61" i="18"/>
  <c r="D60" i="18"/>
  <c r="D59" i="18"/>
  <c r="D58" i="18"/>
  <c r="D57" i="18"/>
  <c r="C52" i="18"/>
  <c r="E52" i="18"/>
  <c r="D44" i="18"/>
  <c r="D42" i="18"/>
  <c r="D41" i="18"/>
  <c r="D40" i="18"/>
  <c r="C35" i="18"/>
  <c r="D27" i="18"/>
  <c r="C18" i="18"/>
  <c r="E18" i="18"/>
  <c r="B6" i="19"/>
  <c r="G6" i="19"/>
  <c r="B7" i="19"/>
  <c r="B8" i="19"/>
  <c r="G8" i="19"/>
  <c r="B9" i="19"/>
  <c r="G9" i="19" s="1"/>
  <c r="B10" i="19"/>
  <c r="G10" i="19"/>
  <c r="B11" i="19"/>
  <c r="G11" i="19" s="1"/>
  <c r="B12" i="19"/>
  <c r="B13" i="19"/>
  <c r="F13" i="19" s="1"/>
  <c r="B14" i="19"/>
  <c r="B15" i="19"/>
  <c r="G15" i="19" s="1"/>
  <c r="B16" i="19"/>
  <c r="G16" i="19"/>
  <c r="B17" i="19"/>
  <c r="G17" i="19" s="1"/>
  <c r="B23" i="19"/>
  <c r="G23" i="19"/>
  <c r="B24" i="19"/>
  <c r="G24" i="19"/>
  <c r="B25" i="19"/>
  <c r="G25" i="19"/>
  <c r="B26" i="19"/>
  <c r="B27" i="19"/>
  <c r="G27" i="19"/>
  <c r="B28" i="19"/>
  <c r="B29" i="19"/>
  <c r="G29" i="19"/>
  <c r="B30" i="19"/>
  <c r="G30" i="19"/>
  <c r="B31" i="19"/>
  <c r="G31" i="19"/>
  <c r="B32" i="19"/>
  <c r="G32" i="19"/>
  <c r="H32" i="19" s="1"/>
  <c r="B33" i="19"/>
  <c r="B34" i="19"/>
  <c r="G34" i="19"/>
  <c r="B40" i="19"/>
  <c r="G40" i="19" s="1"/>
  <c r="B41" i="19"/>
  <c r="G41" i="19"/>
  <c r="B42" i="19"/>
  <c r="G42" i="19" s="1"/>
  <c r="B43" i="19"/>
  <c r="G43" i="19"/>
  <c r="B44" i="19"/>
  <c r="B45" i="19"/>
  <c r="B46" i="19"/>
  <c r="F46" i="19" s="1"/>
  <c r="G46" i="19"/>
  <c r="B47" i="19"/>
  <c r="B48" i="19"/>
  <c r="G48" i="19"/>
  <c r="B49" i="19"/>
  <c r="B50" i="19"/>
  <c r="G50" i="19"/>
  <c r="B51" i="19"/>
  <c r="F51" i="19" s="1"/>
  <c r="B57" i="19"/>
  <c r="G57" i="19" s="1"/>
  <c r="B58" i="19"/>
  <c r="G58" i="19"/>
  <c r="B59" i="19"/>
  <c r="G59" i="19" s="1"/>
  <c r="B60" i="19"/>
  <c r="G60" i="19"/>
  <c r="B61" i="19"/>
  <c r="G61" i="19" s="1"/>
  <c r="B62" i="19"/>
  <c r="G62" i="19"/>
  <c r="B63" i="19"/>
  <c r="G63" i="19" s="1"/>
  <c r="B64" i="19"/>
  <c r="G64" i="19"/>
  <c r="B65" i="19"/>
  <c r="G65" i="19" s="1"/>
  <c r="B66" i="19"/>
  <c r="G66" i="19"/>
  <c r="B67" i="19"/>
  <c r="G67" i="19" s="1"/>
  <c r="B68" i="19"/>
  <c r="G68" i="19"/>
  <c r="D6" i="19"/>
  <c r="D7" i="19"/>
  <c r="F7" i="19"/>
  <c r="D8" i="19"/>
  <c r="F8" i="19" s="1"/>
  <c r="D9" i="19"/>
  <c r="D10" i="19"/>
  <c r="D11" i="19"/>
  <c r="D12" i="19"/>
  <c r="D13" i="19"/>
  <c r="D14" i="19"/>
  <c r="D15" i="19"/>
  <c r="D16" i="19"/>
  <c r="D17" i="19"/>
  <c r="D23" i="19"/>
  <c r="F23" i="19"/>
  <c r="D24" i="19"/>
  <c r="D25" i="19"/>
  <c r="F25" i="19"/>
  <c r="D26" i="19"/>
  <c r="D27" i="19"/>
  <c r="D28" i="19"/>
  <c r="D29" i="19"/>
  <c r="F29" i="19" s="1"/>
  <c r="D30" i="19"/>
  <c r="F30" i="19"/>
  <c r="D31" i="19"/>
  <c r="F31" i="19" s="1"/>
  <c r="D32" i="19"/>
  <c r="F32" i="19"/>
  <c r="D33" i="19"/>
  <c r="F33" i="19" s="1"/>
  <c r="D34" i="19"/>
  <c r="F34" i="19" s="1"/>
  <c r="F40" i="19"/>
  <c r="F41" i="19"/>
  <c r="D42" i="19"/>
  <c r="D43" i="19"/>
  <c r="F43" i="19"/>
  <c r="D45" i="19"/>
  <c r="D46" i="19"/>
  <c r="D47" i="19"/>
  <c r="D48" i="19"/>
  <c r="F48" i="19"/>
  <c r="D49" i="19"/>
  <c r="D50" i="19"/>
  <c r="D51" i="19"/>
  <c r="F57" i="19"/>
  <c r="F58" i="19"/>
  <c r="F59" i="19"/>
  <c r="F60" i="19"/>
  <c r="F61" i="19"/>
  <c r="F62" i="19"/>
  <c r="F63" i="19"/>
  <c r="F64" i="19"/>
  <c r="F65" i="19"/>
  <c r="F66" i="19"/>
  <c r="D67" i="19"/>
  <c r="F67" i="19"/>
  <c r="D68" i="19"/>
  <c r="F68" i="19"/>
  <c r="C69" i="19"/>
  <c r="E69" i="19"/>
  <c r="D66" i="19"/>
  <c r="D65" i="19"/>
  <c r="D64" i="19"/>
  <c r="D63" i="19"/>
  <c r="D62" i="19"/>
  <c r="D61" i="19"/>
  <c r="D60" i="19"/>
  <c r="D59" i="19"/>
  <c r="D58" i="19"/>
  <c r="D57" i="19"/>
  <c r="C52" i="19"/>
  <c r="E52" i="19"/>
  <c r="D44" i="19"/>
  <c r="D41" i="19"/>
  <c r="D40" i="19"/>
  <c r="C35" i="19"/>
  <c r="E35" i="19"/>
  <c r="C18" i="19"/>
  <c r="B6" i="20"/>
  <c r="B7" i="20"/>
  <c r="B8" i="20"/>
  <c r="F8" i="20" s="1"/>
  <c r="B9" i="20"/>
  <c r="B10" i="20"/>
  <c r="B11" i="20"/>
  <c r="B12" i="20"/>
  <c r="B13" i="20"/>
  <c r="G13" i="20" s="1"/>
  <c r="B14" i="20"/>
  <c r="B15" i="20"/>
  <c r="B16" i="20"/>
  <c r="G16" i="20" s="1"/>
  <c r="B23" i="20"/>
  <c r="B24" i="20"/>
  <c r="B25" i="20"/>
  <c r="B26" i="20"/>
  <c r="B27" i="20"/>
  <c r="G27" i="20"/>
  <c r="B28" i="20"/>
  <c r="G28" i="20" s="1"/>
  <c r="B29" i="20"/>
  <c r="G29" i="20" s="1"/>
  <c r="B30" i="20"/>
  <c r="G30" i="20" s="1"/>
  <c r="B31" i="20"/>
  <c r="B32" i="20"/>
  <c r="G32" i="20" s="1"/>
  <c r="B33" i="20"/>
  <c r="G33" i="20"/>
  <c r="B34" i="20"/>
  <c r="G34" i="20" s="1"/>
  <c r="B40" i="20"/>
  <c r="G40" i="20"/>
  <c r="B41" i="20"/>
  <c r="G41" i="20"/>
  <c r="B42" i="20"/>
  <c r="G42" i="20"/>
  <c r="B43" i="20"/>
  <c r="B44" i="20"/>
  <c r="G44" i="20"/>
  <c r="B45" i="20"/>
  <c r="G45" i="20" s="1"/>
  <c r="B46" i="20"/>
  <c r="G46" i="20"/>
  <c r="B47" i="20"/>
  <c r="B48" i="20"/>
  <c r="G48" i="20"/>
  <c r="B49" i="20"/>
  <c r="G49" i="20" s="1"/>
  <c r="B50" i="20"/>
  <c r="G50" i="20"/>
  <c r="B51" i="20"/>
  <c r="F51" i="20" s="1"/>
  <c r="B57" i="20"/>
  <c r="G57" i="20" s="1"/>
  <c r="B58" i="20"/>
  <c r="G58" i="20"/>
  <c r="H58" i="20" s="1"/>
  <c r="B59" i="20"/>
  <c r="G59" i="20" s="1"/>
  <c r="B60" i="20"/>
  <c r="G60" i="20"/>
  <c r="B61" i="20"/>
  <c r="G61" i="20" s="1"/>
  <c r="H61" i="20" s="1"/>
  <c r="B62" i="20"/>
  <c r="G62" i="20"/>
  <c r="B63" i="20"/>
  <c r="G63" i="20" s="1"/>
  <c r="B64" i="20"/>
  <c r="G64" i="20"/>
  <c r="B65" i="20"/>
  <c r="G65" i="20" s="1"/>
  <c r="B66" i="20"/>
  <c r="G66" i="20"/>
  <c r="B67" i="20"/>
  <c r="G67" i="20" s="1"/>
  <c r="B68" i="20"/>
  <c r="G68" i="20"/>
  <c r="D23" i="20"/>
  <c r="F23" i="20"/>
  <c r="D24" i="20"/>
  <c r="D27" i="20"/>
  <c r="D28" i="20"/>
  <c r="D29" i="20"/>
  <c r="D30" i="20"/>
  <c r="F30" i="20"/>
  <c r="D31" i="20"/>
  <c r="D32" i="20"/>
  <c r="F32" i="20"/>
  <c r="D33" i="20"/>
  <c r="D34" i="20"/>
  <c r="D40" i="20"/>
  <c r="D41" i="20"/>
  <c r="F41" i="20" s="1"/>
  <c r="D42" i="20"/>
  <c r="F42" i="20"/>
  <c r="D43" i="20"/>
  <c r="D45" i="20"/>
  <c r="D46" i="20"/>
  <c r="D47" i="20"/>
  <c r="F47" i="20" s="1"/>
  <c r="D48" i="20"/>
  <c r="D49" i="20"/>
  <c r="F49" i="20"/>
  <c r="D50" i="20"/>
  <c r="D51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C69" i="20"/>
  <c r="E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C52" i="20"/>
  <c r="E52" i="20"/>
  <c r="D44" i="20"/>
  <c r="F44" i="20" s="1"/>
  <c r="C35" i="20"/>
  <c r="E35" i="20"/>
  <c r="D26" i="20"/>
  <c r="D25" i="20"/>
  <c r="C18" i="20"/>
  <c r="E18" i="20"/>
  <c r="B6" i="21"/>
  <c r="B7" i="21"/>
  <c r="F7" i="21" s="1"/>
  <c r="B8" i="21"/>
  <c r="B9" i="21"/>
  <c r="B10" i="21"/>
  <c r="B11" i="21"/>
  <c r="F11" i="21" s="1"/>
  <c r="B12" i="21"/>
  <c r="B13" i="21"/>
  <c r="B14" i="21"/>
  <c r="F14" i="21" s="1"/>
  <c r="B15" i="21"/>
  <c r="F15" i="21" s="1"/>
  <c r="B16" i="21"/>
  <c r="B17" i="21"/>
  <c r="G17" i="21" s="1"/>
  <c r="B23" i="21"/>
  <c r="G23" i="21" s="1"/>
  <c r="B24" i="21"/>
  <c r="G24" i="21"/>
  <c r="B25" i="21"/>
  <c r="G25" i="21" s="1"/>
  <c r="B26" i="21"/>
  <c r="G26" i="21"/>
  <c r="B27" i="21"/>
  <c r="B28" i="21"/>
  <c r="G28" i="21" s="1"/>
  <c r="B29" i="21"/>
  <c r="G29" i="21" s="1"/>
  <c r="B30" i="21"/>
  <c r="G30" i="21" s="1"/>
  <c r="B31" i="21"/>
  <c r="B32" i="21"/>
  <c r="B33" i="21"/>
  <c r="G33" i="21"/>
  <c r="B34" i="21"/>
  <c r="B40" i="21"/>
  <c r="B41" i="21"/>
  <c r="G41" i="21"/>
  <c r="B42" i="21"/>
  <c r="B43" i="21"/>
  <c r="G43" i="21"/>
  <c r="B44" i="21"/>
  <c r="G44" i="21" s="1"/>
  <c r="B45" i="21"/>
  <c r="G45" i="21" s="1"/>
  <c r="B46" i="21"/>
  <c r="G46" i="21" s="1"/>
  <c r="B47" i="21"/>
  <c r="B48" i="21"/>
  <c r="B49" i="21"/>
  <c r="G49" i="21"/>
  <c r="B50" i="21"/>
  <c r="G50" i="21" s="1"/>
  <c r="B51" i="21"/>
  <c r="B57" i="21"/>
  <c r="G57" i="21"/>
  <c r="B58" i="21"/>
  <c r="G58" i="21"/>
  <c r="B59" i="21"/>
  <c r="G59" i="21" s="1"/>
  <c r="H59" i="21" s="1"/>
  <c r="B60" i="21"/>
  <c r="G60" i="21"/>
  <c r="B61" i="21"/>
  <c r="G61" i="21" s="1"/>
  <c r="H61" i="21" s="1"/>
  <c r="B62" i="21"/>
  <c r="G62" i="21"/>
  <c r="B63" i="21"/>
  <c r="G63" i="21"/>
  <c r="B64" i="21"/>
  <c r="G64" i="21"/>
  <c r="B65" i="21"/>
  <c r="G65" i="21"/>
  <c r="B66" i="21"/>
  <c r="G66" i="21"/>
  <c r="B67" i="21"/>
  <c r="G67" i="21"/>
  <c r="B68" i="21"/>
  <c r="G68" i="21"/>
  <c r="F60" i="21"/>
  <c r="F61" i="21"/>
  <c r="D23" i="21"/>
  <c r="F23" i="21"/>
  <c r="D24" i="21"/>
  <c r="F24" i="21"/>
  <c r="D25" i="21"/>
  <c r="F25" i="21"/>
  <c r="D29" i="21"/>
  <c r="D30" i="21"/>
  <c r="D31" i="21"/>
  <c r="D32" i="21"/>
  <c r="F32" i="21" s="1"/>
  <c r="D33" i="21"/>
  <c r="D34" i="21"/>
  <c r="F44" i="21"/>
  <c r="F45" i="21"/>
  <c r="D46" i="21"/>
  <c r="F46" i="21"/>
  <c r="D47" i="21"/>
  <c r="D48" i="21"/>
  <c r="D49" i="21"/>
  <c r="F49" i="21"/>
  <c r="D50" i="21"/>
  <c r="D51" i="21"/>
  <c r="F57" i="21"/>
  <c r="F58" i="21"/>
  <c r="H58" i="21" s="1"/>
  <c r="F59" i="21"/>
  <c r="F62" i="21"/>
  <c r="F63" i="21"/>
  <c r="F64" i="21"/>
  <c r="F65" i="21"/>
  <c r="F66" i="21"/>
  <c r="F67" i="21"/>
  <c r="D68" i="21"/>
  <c r="C69" i="21"/>
  <c r="E69" i="21"/>
  <c r="D67" i="21"/>
  <c r="D66" i="21"/>
  <c r="D65" i="21"/>
  <c r="D64" i="21"/>
  <c r="D63" i="21"/>
  <c r="D62" i="21"/>
  <c r="D61" i="21"/>
  <c r="D60" i="21"/>
  <c r="D59" i="21"/>
  <c r="D58" i="21"/>
  <c r="D57" i="21"/>
  <c r="C52" i="21"/>
  <c r="E52" i="21"/>
  <c r="D45" i="21"/>
  <c r="D44" i="21"/>
  <c r="D43" i="21"/>
  <c r="F43" i="21"/>
  <c r="D41" i="21"/>
  <c r="F41" i="21" s="1"/>
  <c r="D40" i="21"/>
  <c r="C35" i="21"/>
  <c r="D27" i="21"/>
  <c r="D26" i="21"/>
  <c r="F26" i="21"/>
  <c r="C18" i="21"/>
  <c r="E18" i="21"/>
  <c r="B6" i="22"/>
  <c r="B7" i="22"/>
  <c r="G7" i="22"/>
  <c r="B8" i="22"/>
  <c r="B9" i="22"/>
  <c r="B10" i="22"/>
  <c r="B11" i="22"/>
  <c r="G11" i="22" s="1"/>
  <c r="B12" i="22"/>
  <c r="G12" i="22"/>
  <c r="B13" i="22"/>
  <c r="G13" i="22"/>
  <c r="B14" i="22"/>
  <c r="B15" i="22"/>
  <c r="G15" i="22"/>
  <c r="B16" i="22"/>
  <c r="G16" i="22" s="1"/>
  <c r="B17" i="22"/>
  <c r="B23" i="22"/>
  <c r="G23" i="22"/>
  <c r="H23" i="22" s="1"/>
  <c r="B24" i="22"/>
  <c r="G24" i="22"/>
  <c r="B25" i="22"/>
  <c r="B26" i="22"/>
  <c r="G26" i="22" s="1"/>
  <c r="B27" i="22"/>
  <c r="B28" i="22"/>
  <c r="B29" i="22"/>
  <c r="G29" i="22" s="1"/>
  <c r="B30" i="22"/>
  <c r="B31" i="22"/>
  <c r="G31" i="22"/>
  <c r="B32" i="22"/>
  <c r="B34" i="22"/>
  <c r="G34" i="22"/>
  <c r="B40" i="22"/>
  <c r="B41" i="22"/>
  <c r="B42" i="22"/>
  <c r="F42" i="22" s="1"/>
  <c r="B43" i="22"/>
  <c r="G43" i="22" s="1"/>
  <c r="B44" i="22"/>
  <c r="G44" i="22"/>
  <c r="B45" i="22"/>
  <c r="G45" i="22" s="1"/>
  <c r="B46" i="22"/>
  <c r="G46" i="22"/>
  <c r="B47" i="22"/>
  <c r="G47" i="22" s="1"/>
  <c r="B48" i="22"/>
  <c r="B49" i="22"/>
  <c r="G49" i="22"/>
  <c r="B50" i="22"/>
  <c r="B51" i="22"/>
  <c r="G51" i="22"/>
  <c r="B57" i="22"/>
  <c r="G57" i="22" s="1"/>
  <c r="H57" i="22" s="1"/>
  <c r="B58" i="22"/>
  <c r="G58" i="22" s="1"/>
  <c r="H58" i="22" s="1"/>
  <c r="B59" i="22"/>
  <c r="G59" i="22"/>
  <c r="B60" i="22"/>
  <c r="G60" i="22" s="1"/>
  <c r="B61" i="22"/>
  <c r="G61" i="22"/>
  <c r="B62" i="22"/>
  <c r="G62" i="22" s="1"/>
  <c r="B63" i="22"/>
  <c r="G63" i="22"/>
  <c r="B64" i="22"/>
  <c r="G64" i="22" s="1"/>
  <c r="B65" i="22"/>
  <c r="G65" i="22"/>
  <c r="B66" i="22"/>
  <c r="G66" i="22" s="1"/>
  <c r="B67" i="22"/>
  <c r="G67" i="22"/>
  <c r="B68" i="22"/>
  <c r="D7" i="22"/>
  <c r="D8" i="22"/>
  <c r="D9" i="22"/>
  <c r="D10" i="22"/>
  <c r="D11" i="22"/>
  <c r="D12" i="22"/>
  <c r="D13" i="22"/>
  <c r="D14" i="22"/>
  <c r="D15" i="22"/>
  <c r="D16" i="22"/>
  <c r="D17" i="22"/>
  <c r="F23" i="22"/>
  <c r="F26" i="22"/>
  <c r="D28" i="22"/>
  <c r="D29" i="22"/>
  <c r="D30" i="22"/>
  <c r="D31" i="22"/>
  <c r="D32" i="22"/>
  <c r="D34" i="22"/>
  <c r="F34" i="22"/>
  <c r="D40" i="22"/>
  <c r="D41" i="22"/>
  <c r="D42" i="22"/>
  <c r="D43" i="22"/>
  <c r="D44" i="22"/>
  <c r="D45" i="22"/>
  <c r="D46" i="22"/>
  <c r="F46" i="22" s="1"/>
  <c r="D47" i="22"/>
  <c r="D48" i="22"/>
  <c r="D49" i="22"/>
  <c r="D50" i="22"/>
  <c r="F50" i="22" s="1"/>
  <c r="D51" i="22"/>
  <c r="F51" i="22" s="1"/>
  <c r="F57" i="22"/>
  <c r="F58" i="22"/>
  <c r="F59" i="22"/>
  <c r="F60" i="22"/>
  <c r="F61" i="22"/>
  <c r="F62" i="22"/>
  <c r="F63" i="22"/>
  <c r="F64" i="22"/>
  <c r="F65" i="22"/>
  <c r="F66" i="22"/>
  <c r="F67" i="22"/>
  <c r="D68" i="22"/>
  <c r="C69" i="22"/>
  <c r="D67" i="22"/>
  <c r="D66" i="22"/>
  <c r="D65" i="22"/>
  <c r="D64" i="22"/>
  <c r="D63" i="22"/>
  <c r="D62" i="22"/>
  <c r="D61" i="22"/>
  <c r="D60" i="22"/>
  <c r="D59" i="22"/>
  <c r="D58" i="22"/>
  <c r="D57" i="22"/>
  <c r="C52" i="22"/>
  <c r="E52" i="22"/>
  <c r="C35" i="22"/>
  <c r="E35" i="22"/>
  <c r="C18" i="22"/>
  <c r="E18" i="22"/>
  <c r="B6" i="23"/>
  <c r="F6" i="23" s="1"/>
  <c r="B7" i="23"/>
  <c r="B8" i="23"/>
  <c r="G8" i="23"/>
  <c r="H8" i="23" s="1"/>
  <c r="B9" i="23"/>
  <c r="B10" i="23"/>
  <c r="B11" i="23"/>
  <c r="G11" i="23" s="1"/>
  <c r="B12" i="23"/>
  <c r="B13" i="23"/>
  <c r="G13" i="23"/>
  <c r="B14" i="23"/>
  <c r="G14" i="23"/>
  <c r="B15" i="23"/>
  <c r="F15" i="23" s="1"/>
  <c r="B16" i="23"/>
  <c r="G16" i="23"/>
  <c r="B17" i="23"/>
  <c r="G17" i="23" s="1"/>
  <c r="B23" i="23"/>
  <c r="B24" i="23"/>
  <c r="G24" i="23"/>
  <c r="B25" i="23"/>
  <c r="G25" i="23" s="1"/>
  <c r="B26" i="23"/>
  <c r="G26" i="23"/>
  <c r="B27" i="23"/>
  <c r="G27" i="23" s="1"/>
  <c r="B28" i="23"/>
  <c r="G28" i="23"/>
  <c r="B29" i="23"/>
  <c r="G29" i="23" s="1"/>
  <c r="B30" i="23"/>
  <c r="G30" i="23"/>
  <c r="B31" i="23"/>
  <c r="G31" i="23" s="1"/>
  <c r="B32" i="23"/>
  <c r="G32" i="23"/>
  <c r="B33" i="23"/>
  <c r="B34" i="23"/>
  <c r="G34" i="23"/>
  <c r="B40" i="23"/>
  <c r="G40" i="23" s="1"/>
  <c r="B41" i="23"/>
  <c r="G41" i="23"/>
  <c r="B42" i="23"/>
  <c r="G42" i="23" s="1"/>
  <c r="B43" i="23"/>
  <c r="B44" i="23"/>
  <c r="G44" i="23"/>
  <c r="B45" i="23"/>
  <c r="G45" i="23" s="1"/>
  <c r="B46" i="23"/>
  <c r="F46" i="23"/>
  <c r="B47" i="23"/>
  <c r="B48" i="23"/>
  <c r="G48" i="23"/>
  <c r="B49" i="23"/>
  <c r="B50" i="23"/>
  <c r="B51" i="23"/>
  <c r="B57" i="23"/>
  <c r="G57" i="23" s="1"/>
  <c r="B58" i="23"/>
  <c r="G58" i="23"/>
  <c r="B59" i="23"/>
  <c r="G59" i="23" s="1"/>
  <c r="B60" i="23"/>
  <c r="G60" i="23"/>
  <c r="B61" i="23"/>
  <c r="G61" i="23" s="1"/>
  <c r="B62" i="23"/>
  <c r="G62" i="23"/>
  <c r="B63" i="23"/>
  <c r="G63" i="23" s="1"/>
  <c r="B64" i="23"/>
  <c r="G64" i="23"/>
  <c r="B65" i="23"/>
  <c r="G65" i="23" s="1"/>
  <c r="B66" i="23"/>
  <c r="G66" i="23"/>
  <c r="B67" i="23"/>
  <c r="G67" i="23" s="1"/>
  <c r="B68" i="23"/>
  <c r="G68" i="23"/>
  <c r="D6" i="23"/>
  <c r="D7" i="23"/>
  <c r="D8" i="23"/>
  <c r="F8" i="23"/>
  <c r="D9" i="23"/>
  <c r="F9" i="23" s="1"/>
  <c r="D10" i="23"/>
  <c r="D11" i="23"/>
  <c r="D12" i="23"/>
  <c r="D13" i="23"/>
  <c r="D14" i="23"/>
  <c r="D15" i="23"/>
  <c r="D16" i="23"/>
  <c r="D17" i="23"/>
  <c r="D23" i="23"/>
  <c r="D24" i="23"/>
  <c r="F24" i="23" s="1"/>
  <c r="D25" i="23"/>
  <c r="F25" i="23"/>
  <c r="D26" i="23"/>
  <c r="D27" i="23"/>
  <c r="D28" i="23"/>
  <c r="F28" i="23"/>
  <c r="D29" i="23"/>
  <c r="F29" i="23" s="1"/>
  <c r="D30" i="23"/>
  <c r="D31" i="23"/>
  <c r="F31" i="23"/>
  <c r="D32" i="23"/>
  <c r="F32" i="23" s="1"/>
  <c r="D33" i="23"/>
  <c r="D34" i="23"/>
  <c r="D40" i="23"/>
  <c r="F40" i="23"/>
  <c r="D41" i="23"/>
  <c r="D42" i="23"/>
  <c r="F42" i="23"/>
  <c r="D44" i="23"/>
  <c r="F44" i="23"/>
  <c r="D45" i="23"/>
  <c r="D47" i="23"/>
  <c r="D48" i="23"/>
  <c r="F48" i="23"/>
  <c r="D49" i="23"/>
  <c r="D50" i="23"/>
  <c r="D51" i="23"/>
  <c r="F57" i="23"/>
  <c r="F58" i="23"/>
  <c r="F59" i="23"/>
  <c r="F60" i="23"/>
  <c r="F61" i="23"/>
  <c r="F62" i="23"/>
  <c r="F63" i="23"/>
  <c r="F64" i="23"/>
  <c r="F65" i="23"/>
  <c r="F66" i="23"/>
  <c r="F67" i="23"/>
  <c r="D68" i="23"/>
  <c r="F68" i="23"/>
  <c r="C69" i="23"/>
  <c r="E69" i="23"/>
  <c r="D67" i="23"/>
  <c r="D66" i="23"/>
  <c r="D65" i="23"/>
  <c r="D64" i="23"/>
  <c r="D63" i="23"/>
  <c r="D62" i="23"/>
  <c r="D61" i="23"/>
  <c r="D60" i="23"/>
  <c r="D59" i="23"/>
  <c r="D58" i="23"/>
  <c r="D57" i="23"/>
  <c r="C52" i="23"/>
  <c r="E52" i="23"/>
  <c r="D43" i="23"/>
  <c r="C35" i="23"/>
  <c r="E35" i="23"/>
  <c r="C18" i="23"/>
  <c r="E18" i="23"/>
  <c r="B6" i="24"/>
  <c r="B7" i="24"/>
  <c r="G7" i="24"/>
  <c r="B8" i="24"/>
  <c r="G8" i="24" s="1"/>
  <c r="B9" i="24"/>
  <c r="G9" i="24"/>
  <c r="B10" i="24"/>
  <c r="B11" i="24"/>
  <c r="B12" i="24"/>
  <c r="G12" i="24"/>
  <c r="B13" i="24"/>
  <c r="G13" i="24" s="1"/>
  <c r="B14" i="24"/>
  <c r="B15" i="24"/>
  <c r="G15" i="24" s="1"/>
  <c r="B16" i="24"/>
  <c r="B17" i="24"/>
  <c r="B23" i="24"/>
  <c r="B24" i="24"/>
  <c r="G24" i="24" s="1"/>
  <c r="B25" i="24"/>
  <c r="G25" i="24"/>
  <c r="B26" i="24"/>
  <c r="G26" i="24" s="1"/>
  <c r="B27" i="24"/>
  <c r="G27" i="24"/>
  <c r="B28" i="24"/>
  <c r="G28" i="24" s="1"/>
  <c r="B29" i="24"/>
  <c r="B30" i="24"/>
  <c r="G30" i="24" s="1"/>
  <c r="B31" i="24"/>
  <c r="G31" i="24"/>
  <c r="B32" i="24"/>
  <c r="G32" i="24" s="1"/>
  <c r="B33" i="24"/>
  <c r="G33" i="24"/>
  <c r="B34" i="24"/>
  <c r="B40" i="24"/>
  <c r="G40" i="24" s="1"/>
  <c r="B41" i="24"/>
  <c r="G41" i="24" s="1"/>
  <c r="B42" i="24"/>
  <c r="G42" i="24" s="1"/>
  <c r="B43" i="24"/>
  <c r="G43" i="24"/>
  <c r="B44" i="24"/>
  <c r="G44" i="24" s="1"/>
  <c r="B45" i="24"/>
  <c r="B46" i="24"/>
  <c r="B47" i="24"/>
  <c r="G47" i="24" s="1"/>
  <c r="B48" i="24"/>
  <c r="G48" i="24" s="1"/>
  <c r="B49" i="24"/>
  <c r="B50" i="24"/>
  <c r="B51" i="24"/>
  <c r="G51" i="24" s="1"/>
  <c r="H51" i="24" s="1"/>
  <c r="B57" i="24"/>
  <c r="G57" i="24" s="1"/>
  <c r="B58" i="24"/>
  <c r="G58" i="24" s="1"/>
  <c r="B59" i="24"/>
  <c r="G59" i="24" s="1"/>
  <c r="B60" i="24"/>
  <c r="G60" i="24" s="1"/>
  <c r="B61" i="24"/>
  <c r="G61" i="24" s="1"/>
  <c r="B62" i="24"/>
  <c r="G62" i="24"/>
  <c r="B63" i="24"/>
  <c r="G63" i="24" s="1"/>
  <c r="B64" i="24"/>
  <c r="G64" i="24" s="1"/>
  <c r="B65" i="24"/>
  <c r="G65" i="24" s="1"/>
  <c r="B66" i="24"/>
  <c r="G66" i="24" s="1"/>
  <c r="B67" i="24"/>
  <c r="G67" i="24" s="1"/>
  <c r="B68" i="24"/>
  <c r="G68" i="24"/>
  <c r="D6" i="24"/>
  <c r="D7" i="24"/>
  <c r="F7" i="24"/>
  <c r="D8" i="24"/>
  <c r="D9" i="24"/>
  <c r="D10" i="24"/>
  <c r="D11" i="24"/>
  <c r="D12" i="24"/>
  <c r="D13" i="24"/>
  <c r="D14" i="24"/>
  <c r="D15" i="24"/>
  <c r="D16" i="24"/>
  <c r="D17" i="24"/>
  <c r="D23" i="24"/>
  <c r="D24" i="24"/>
  <c r="D25" i="24"/>
  <c r="F25" i="24"/>
  <c r="D26" i="24"/>
  <c r="F26" i="24"/>
  <c r="D27" i="24"/>
  <c r="F27" i="24" s="1"/>
  <c r="D28" i="24"/>
  <c r="F28" i="24" s="1"/>
  <c r="D29" i="24"/>
  <c r="F29" i="24" s="1"/>
  <c r="D30" i="24"/>
  <c r="D31" i="24"/>
  <c r="D32" i="24"/>
  <c r="D33" i="24"/>
  <c r="F33" i="24"/>
  <c r="D34" i="24"/>
  <c r="D40" i="24"/>
  <c r="D41" i="24"/>
  <c r="D42" i="24"/>
  <c r="D43" i="24"/>
  <c r="F43" i="24"/>
  <c r="D44" i="24"/>
  <c r="F44" i="24" s="1"/>
  <c r="D45" i="24"/>
  <c r="D46" i="24"/>
  <c r="D47" i="24"/>
  <c r="F47" i="24" s="1"/>
  <c r="D48" i="24"/>
  <c r="F48" i="24"/>
  <c r="D49" i="24"/>
  <c r="D50" i="24"/>
  <c r="F50" i="24" s="1"/>
  <c r="D51" i="24"/>
  <c r="F51" i="24" s="1"/>
  <c r="F57" i="24"/>
  <c r="F58" i="24"/>
  <c r="F59" i="24"/>
  <c r="F60" i="24"/>
  <c r="F61" i="24"/>
  <c r="F62" i="24"/>
  <c r="F63" i="24"/>
  <c r="F64" i="24"/>
  <c r="F65" i="24"/>
  <c r="F66" i="24"/>
  <c r="H66" i="24" s="1"/>
  <c r="D67" i="24"/>
  <c r="F67" i="24"/>
  <c r="D68" i="24"/>
  <c r="F68" i="24"/>
  <c r="H68" i="24" s="1"/>
  <c r="E69" i="24"/>
  <c r="D66" i="24"/>
  <c r="D65" i="24"/>
  <c r="D64" i="24"/>
  <c r="D63" i="24"/>
  <c r="D62" i="24"/>
  <c r="D61" i="24"/>
  <c r="D60" i="24"/>
  <c r="D59" i="24"/>
  <c r="D58" i="24"/>
  <c r="D57" i="24"/>
  <c r="C52" i="24"/>
  <c r="E52" i="24"/>
  <c r="C35" i="24"/>
  <c r="E35" i="24"/>
  <c r="C18" i="24"/>
  <c r="B6" i="25"/>
  <c r="G6" i="25" s="1"/>
  <c r="B7" i="25"/>
  <c r="B8" i="25"/>
  <c r="G8" i="25"/>
  <c r="B9" i="25"/>
  <c r="G9" i="25" s="1"/>
  <c r="B10" i="25"/>
  <c r="G10" i="25" s="1"/>
  <c r="B11" i="25"/>
  <c r="B12" i="25"/>
  <c r="G12" i="25"/>
  <c r="B13" i="25"/>
  <c r="G13" i="25"/>
  <c r="B14" i="25"/>
  <c r="G14" i="25"/>
  <c r="B15" i="25"/>
  <c r="G15" i="25"/>
  <c r="B16" i="25"/>
  <c r="B17" i="25"/>
  <c r="B23" i="25"/>
  <c r="G23" i="25"/>
  <c r="B24" i="25"/>
  <c r="G24" i="25"/>
  <c r="B25" i="25"/>
  <c r="G25" i="25"/>
  <c r="B26" i="25"/>
  <c r="G26" i="25"/>
  <c r="B27" i="25"/>
  <c r="G27" i="25"/>
  <c r="B28" i="25"/>
  <c r="G28" i="25"/>
  <c r="B29" i="25"/>
  <c r="G29" i="25"/>
  <c r="B30" i="25"/>
  <c r="G30" i="25"/>
  <c r="B31" i="25"/>
  <c r="B32" i="25"/>
  <c r="B33" i="25"/>
  <c r="G33" i="25"/>
  <c r="B34" i="25"/>
  <c r="G34" i="25"/>
  <c r="B40" i="25"/>
  <c r="G40" i="25"/>
  <c r="B41" i="25"/>
  <c r="G41" i="25"/>
  <c r="B42" i="25"/>
  <c r="G42" i="25"/>
  <c r="B43" i="25"/>
  <c r="G43" i="25"/>
  <c r="B44" i="25"/>
  <c r="G44" i="25"/>
  <c r="B45" i="25"/>
  <c r="G45" i="25"/>
  <c r="B46" i="25"/>
  <c r="B47" i="25"/>
  <c r="B48" i="25"/>
  <c r="G48" i="25"/>
  <c r="B49" i="25"/>
  <c r="G49" i="25"/>
  <c r="B50" i="25"/>
  <c r="G50" i="25"/>
  <c r="B51" i="25"/>
  <c r="G51" i="25"/>
  <c r="B57" i="25"/>
  <c r="G57" i="25"/>
  <c r="B58" i="25"/>
  <c r="G58" i="25"/>
  <c r="B59" i="25"/>
  <c r="G59" i="25"/>
  <c r="B60" i="25"/>
  <c r="G60" i="25"/>
  <c r="B61" i="25"/>
  <c r="G61" i="25"/>
  <c r="B62" i="25"/>
  <c r="G62" i="25"/>
  <c r="B63" i="25"/>
  <c r="G63" i="25"/>
  <c r="B64" i="25"/>
  <c r="G64" i="25"/>
  <c r="B65" i="25"/>
  <c r="G65" i="25"/>
  <c r="B66" i="25"/>
  <c r="G66" i="25"/>
  <c r="B67" i="25"/>
  <c r="G67" i="25"/>
  <c r="B68" i="25"/>
  <c r="G68" i="25"/>
  <c r="D6" i="25"/>
  <c r="D7" i="25"/>
  <c r="F7" i="25"/>
  <c r="D8" i="25"/>
  <c r="D9" i="25"/>
  <c r="D10" i="25"/>
  <c r="D11" i="25"/>
  <c r="D12" i="25"/>
  <c r="D13" i="25"/>
  <c r="D14" i="25"/>
  <c r="F14" i="25" s="1"/>
  <c r="D15" i="25"/>
  <c r="D16" i="25"/>
  <c r="D17" i="25"/>
  <c r="D23" i="25"/>
  <c r="F23" i="25" s="1"/>
  <c r="D24" i="25"/>
  <c r="F24" i="25"/>
  <c r="D25" i="25"/>
  <c r="F25" i="25" s="1"/>
  <c r="D26" i="25"/>
  <c r="D27" i="25"/>
  <c r="D28" i="25"/>
  <c r="F28" i="25" s="1"/>
  <c r="D29" i="25"/>
  <c r="F29" i="25"/>
  <c r="D30" i="25"/>
  <c r="D31" i="25"/>
  <c r="D32" i="25"/>
  <c r="F32" i="25"/>
  <c r="D33" i="25"/>
  <c r="F33" i="25" s="1"/>
  <c r="D34" i="25"/>
  <c r="F34" i="25"/>
  <c r="D45" i="25"/>
  <c r="F45" i="25"/>
  <c r="D46" i="25"/>
  <c r="D47" i="25"/>
  <c r="F47" i="25"/>
  <c r="D48" i="25"/>
  <c r="D49" i="25"/>
  <c r="F49" i="25" s="1"/>
  <c r="D50" i="25"/>
  <c r="D51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C69" i="25"/>
  <c r="E69" i="25"/>
  <c r="D67" i="25"/>
  <c r="D66" i="25"/>
  <c r="D65" i="25"/>
  <c r="D64" i="25"/>
  <c r="D63" i="25"/>
  <c r="D62" i="25"/>
  <c r="D61" i="25"/>
  <c r="D60" i="25"/>
  <c r="D59" i="25"/>
  <c r="D58" i="25"/>
  <c r="D57" i="25"/>
  <c r="C52" i="25"/>
  <c r="E52" i="25"/>
  <c r="D44" i="25"/>
  <c r="F44" i="25" s="1"/>
  <c r="D43" i="25"/>
  <c r="F43" i="25" s="1"/>
  <c r="D42" i="25"/>
  <c r="F42" i="25"/>
  <c r="D41" i="25"/>
  <c r="F41" i="25" s="1"/>
  <c r="D40" i="25"/>
  <c r="F40" i="25"/>
  <c r="E35" i="25"/>
  <c r="C18" i="25"/>
  <c r="B6" i="26"/>
  <c r="G6" i="26"/>
  <c r="B7" i="26"/>
  <c r="G7" i="26" s="1"/>
  <c r="B8" i="26"/>
  <c r="B9" i="26"/>
  <c r="B10" i="26"/>
  <c r="G10" i="26" s="1"/>
  <c r="B11" i="26"/>
  <c r="G11" i="26"/>
  <c r="B12" i="26"/>
  <c r="G12" i="26" s="1"/>
  <c r="B13" i="26"/>
  <c r="G13" i="26"/>
  <c r="B14" i="26"/>
  <c r="G14" i="26" s="1"/>
  <c r="B15" i="26"/>
  <c r="G15" i="26"/>
  <c r="B16" i="26"/>
  <c r="G16" i="26" s="1"/>
  <c r="B17" i="26"/>
  <c r="G17" i="26"/>
  <c r="B23" i="26"/>
  <c r="G23" i="26" s="1"/>
  <c r="B24" i="26"/>
  <c r="G24" i="26"/>
  <c r="B25" i="26"/>
  <c r="G25" i="26" s="1"/>
  <c r="B26" i="26"/>
  <c r="G26" i="26"/>
  <c r="B27" i="26"/>
  <c r="G27" i="26" s="1"/>
  <c r="B28" i="26"/>
  <c r="G28" i="26"/>
  <c r="B29" i="26"/>
  <c r="G29" i="26" s="1"/>
  <c r="B30" i="26"/>
  <c r="B31" i="26"/>
  <c r="F31" i="26" s="1"/>
  <c r="G31" i="26"/>
  <c r="B32" i="26"/>
  <c r="B33" i="26"/>
  <c r="G33" i="26"/>
  <c r="B34" i="26"/>
  <c r="B40" i="26"/>
  <c r="G40" i="26"/>
  <c r="H40" i="26" s="1"/>
  <c r="B41" i="26"/>
  <c r="G41" i="26" s="1"/>
  <c r="B42" i="26"/>
  <c r="G42" i="26"/>
  <c r="B43" i="26"/>
  <c r="G43" i="26" s="1"/>
  <c r="B44" i="26"/>
  <c r="G44" i="26"/>
  <c r="B45" i="26"/>
  <c r="G45" i="26" s="1"/>
  <c r="B46" i="26"/>
  <c r="B47" i="26"/>
  <c r="G47" i="26"/>
  <c r="B48" i="26"/>
  <c r="B49" i="26"/>
  <c r="B50" i="26"/>
  <c r="G50" i="26"/>
  <c r="B51" i="26"/>
  <c r="B57" i="26"/>
  <c r="G57" i="26"/>
  <c r="H57" i="26"/>
  <c r="B58" i="26"/>
  <c r="G58" i="26" s="1"/>
  <c r="B59" i="26"/>
  <c r="G59" i="26"/>
  <c r="B60" i="26"/>
  <c r="G60" i="26" s="1"/>
  <c r="B61" i="26"/>
  <c r="G61" i="26" s="1"/>
  <c r="B62" i="26"/>
  <c r="G62" i="26" s="1"/>
  <c r="B63" i="26"/>
  <c r="G63" i="26" s="1"/>
  <c r="B64" i="26"/>
  <c r="G64" i="26" s="1"/>
  <c r="B65" i="26"/>
  <c r="G65" i="26" s="1"/>
  <c r="B66" i="26"/>
  <c r="G66" i="26" s="1"/>
  <c r="B67" i="26"/>
  <c r="G67" i="26"/>
  <c r="B68" i="26"/>
  <c r="G68" i="26" s="1"/>
  <c r="D6" i="26"/>
  <c r="D7" i="26"/>
  <c r="D8" i="26"/>
  <c r="D9" i="26"/>
  <c r="D10" i="26"/>
  <c r="F10" i="26"/>
  <c r="D11" i="26"/>
  <c r="D12" i="26"/>
  <c r="D13" i="26"/>
  <c r="F13" i="26"/>
  <c r="D14" i="26"/>
  <c r="D15" i="26"/>
  <c r="D16" i="26"/>
  <c r="D17" i="26"/>
  <c r="F17" i="26"/>
  <c r="D23" i="26"/>
  <c r="D24" i="26"/>
  <c r="D25" i="26"/>
  <c r="D26" i="26"/>
  <c r="D27" i="26"/>
  <c r="F27" i="26"/>
  <c r="D28" i="26"/>
  <c r="D29" i="26"/>
  <c r="D30" i="26"/>
  <c r="F30" i="26"/>
  <c r="D31" i="26"/>
  <c r="D32" i="26"/>
  <c r="D33" i="26"/>
  <c r="F33" i="26" s="1"/>
  <c r="H33" i="26"/>
  <c r="D42" i="26"/>
  <c r="F42" i="26" s="1"/>
  <c r="D43" i="26"/>
  <c r="D44" i="26"/>
  <c r="F44" i="26" s="1"/>
  <c r="D46" i="26"/>
  <c r="D47" i="26"/>
  <c r="F47" i="26"/>
  <c r="D48" i="26"/>
  <c r="D49" i="26"/>
  <c r="D50" i="26"/>
  <c r="F50" i="26"/>
  <c r="D51" i="26"/>
  <c r="F57" i="26"/>
  <c r="F58" i="26"/>
  <c r="F59" i="26"/>
  <c r="F60" i="26"/>
  <c r="F61" i="26"/>
  <c r="F62" i="26"/>
  <c r="F63" i="26"/>
  <c r="F64" i="26"/>
  <c r="F65" i="26"/>
  <c r="F66" i="26"/>
  <c r="F67" i="26"/>
  <c r="F68" i="26"/>
  <c r="C69" i="26"/>
  <c r="E69" i="26"/>
  <c r="D67" i="26"/>
  <c r="D66" i="26"/>
  <c r="D65" i="26"/>
  <c r="D64" i="26"/>
  <c r="D63" i="26"/>
  <c r="D62" i="26"/>
  <c r="D61" i="26"/>
  <c r="D60" i="26"/>
  <c r="D59" i="26"/>
  <c r="D58" i="26"/>
  <c r="D57" i="26"/>
  <c r="C52" i="26"/>
  <c r="E52" i="26"/>
  <c r="D45" i="26"/>
  <c r="D41" i="26"/>
  <c r="F41" i="26"/>
  <c r="D40" i="26"/>
  <c r="F40" i="26" s="1"/>
  <c r="C35" i="26"/>
  <c r="E35" i="26"/>
  <c r="D34" i="26"/>
  <c r="C18" i="26"/>
  <c r="E18" i="26"/>
  <c r="B6" i="27"/>
  <c r="B7" i="27"/>
  <c r="B8" i="27"/>
  <c r="B9" i="27"/>
  <c r="G9" i="27" s="1"/>
  <c r="B10" i="27"/>
  <c r="G10" i="27" s="1"/>
  <c r="B11" i="27"/>
  <c r="B12" i="27"/>
  <c r="B13" i="27"/>
  <c r="G13" i="27" s="1"/>
  <c r="B14" i="27"/>
  <c r="G14" i="27"/>
  <c r="B15" i="27"/>
  <c r="G15" i="27" s="1"/>
  <c r="B16" i="27"/>
  <c r="G16" i="27" s="1"/>
  <c r="B17" i="27"/>
  <c r="B23" i="27"/>
  <c r="F23" i="27" s="1"/>
  <c r="G23" i="27"/>
  <c r="B24" i="27"/>
  <c r="B25" i="27"/>
  <c r="G25" i="27" s="1"/>
  <c r="B26" i="27"/>
  <c r="B27" i="27"/>
  <c r="F27" i="27"/>
  <c r="B28" i="27"/>
  <c r="B29" i="27"/>
  <c r="B30" i="27"/>
  <c r="F30" i="27" s="1"/>
  <c r="B31" i="27"/>
  <c r="G31" i="27"/>
  <c r="B32" i="27"/>
  <c r="B33" i="27"/>
  <c r="G33" i="27" s="1"/>
  <c r="B34" i="27"/>
  <c r="B40" i="27"/>
  <c r="G40" i="27" s="1"/>
  <c r="B41" i="27"/>
  <c r="G41" i="27"/>
  <c r="B42" i="27"/>
  <c r="G42" i="27" s="1"/>
  <c r="B43" i="27"/>
  <c r="G43" i="27"/>
  <c r="B44" i="27"/>
  <c r="G44" i="27" s="1"/>
  <c r="B45" i="27"/>
  <c r="B46" i="27"/>
  <c r="B47" i="27"/>
  <c r="G47" i="27" s="1"/>
  <c r="B48" i="27"/>
  <c r="B49" i="27"/>
  <c r="B50" i="27"/>
  <c r="F50" i="27" s="1"/>
  <c r="B51" i="27"/>
  <c r="G51" i="27" s="1"/>
  <c r="B57" i="27"/>
  <c r="G57" i="27" s="1"/>
  <c r="B58" i="27"/>
  <c r="G58" i="27" s="1"/>
  <c r="B59" i="27"/>
  <c r="G59" i="27"/>
  <c r="B60" i="27"/>
  <c r="G60" i="27" s="1"/>
  <c r="B61" i="27"/>
  <c r="G61" i="27"/>
  <c r="B62" i="27"/>
  <c r="G62" i="27" s="1"/>
  <c r="B63" i="27"/>
  <c r="G63" i="27"/>
  <c r="H63" i="27" s="1"/>
  <c r="B64" i="27"/>
  <c r="G64" i="27" s="1"/>
  <c r="B65" i="27"/>
  <c r="G65" i="27"/>
  <c r="B66" i="27"/>
  <c r="G66" i="27" s="1"/>
  <c r="H66" i="27" s="1"/>
  <c r="B67" i="27"/>
  <c r="G67" i="27"/>
  <c r="B68" i="27"/>
  <c r="G68" i="27" s="1"/>
  <c r="D6" i="27"/>
  <c r="D7" i="27"/>
  <c r="F7" i="27" s="1"/>
  <c r="D8" i="27"/>
  <c r="F8" i="27" s="1"/>
  <c r="D9" i="27"/>
  <c r="D10" i="27"/>
  <c r="F10" i="27" s="1"/>
  <c r="H10" i="27" s="1"/>
  <c r="D11" i="27"/>
  <c r="D12" i="27"/>
  <c r="D13" i="27"/>
  <c r="F13" i="27" s="1"/>
  <c r="D14" i="27"/>
  <c r="F14" i="27"/>
  <c r="D16" i="27"/>
  <c r="D17" i="27"/>
  <c r="F25" i="27"/>
  <c r="D34" i="27"/>
  <c r="D40" i="27"/>
  <c r="D41" i="27"/>
  <c r="D42" i="27"/>
  <c r="F42" i="27"/>
  <c r="D43" i="27"/>
  <c r="F43" i="27" s="1"/>
  <c r="D47" i="27"/>
  <c r="D48" i="27"/>
  <c r="F48" i="27"/>
  <c r="D49" i="27"/>
  <c r="D51" i="27"/>
  <c r="F57" i="27"/>
  <c r="F58" i="27"/>
  <c r="F59" i="27"/>
  <c r="F60" i="27"/>
  <c r="F61" i="27"/>
  <c r="F62" i="27"/>
  <c r="F63" i="27"/>
  <c r="F64" i="27"/>
  <c r="F65" i="27"/>
  <c r="H65" i="27"/>
  <c r="F66" i="27"/>
  <c r="F67" i="27"/>
  <c r="F68" i="27"/>
  <c r="C69" i="27"/>
  <c r="E69" i="27"/>
  <c r="D68" i="27"/>
  <c r="D67" i="27"/>
  <c r="D66" i="27"/>
  <c r="D65" i="27"/>
  <c r="D64" i="27"/>
  <c r="D63" i="27"/>
  <c r="D62" i="27"/>
  <c r="D61" i="27"/>
  <c r="D60" i="27"/>
  <c r="D59" i="27"/>
  <c r="D58" i="27"/>
  <c r="D57" i="27"/>
  <c r="C52" i="27"/>
  <c r="E52" i="27"/>
  <c r="D46" i="27"/>
  <c r="D45" i="27"/>
  <c r="D44" i="27"/>
  <c r="F44" i="27"/>
  <c r="H44" i="27" s="1"/>
  <c r="C35" i="27"/>
  <c r="E35" i="27"/>
  <c r="C18" i="27"/>
  <c r="B6" i="28"/>
  <c r="B7" i="28"/>
  <c r="G7" i="28" s="1"/>
  <c r="B8" i="28"/>
  <c r="G8" i="28"/>
  <c r="B9" i="28"/>
  <c r="B10" i="28"/>
  <c r="B11" i="28"/>
  <c r="G11" i="28"/>
  <c r="B12" i="28"/>
  <c r="G12" i="28" s="1"/>
  <c r="B13" i="28"/>
  <c r="G13" i="28"/>
  <c r="B14" i="28"/>
  <c r="G14" i="28" s="1"/>
  <c r="B15" i="28"/>
  <c r="G15" i="28"/>
  <c r="B16" i="28"/>
  <c r="G16" i="28" s="1"/>
  <c r="B17" i="28"/>
  <c r="G17" i="28"/>
  <c r="B23" i="28"/>
  <c r="G23" i="28" s="1"/>
  <c r="B24" i="28"/>
  <c r="G24" i="28"/>
  <c r="B25" i="28"/>
  <c r="G25" i="28" s="1"/>
  <c r="H25" i="28" s="1"/>
  <c r="B26" i="28"/>
  <c r="G26" i="28"/>
  <c r="B27" i="28"/>
  <c r="G27" i="28" s="1"/>
  <c r="B28" i="28"/>
  <c r="G28" i="28"/>
  <c r="B29" i="28"/>
  <c r="G29" i="28" s="1"/>
  <c r="B30" i="28"/>
  <c r="B31" i="28"/>
  <c r="B32" i="28"/>
  <c r="B33" i="28"/>
  <c r="G33" i="28"/>
  <c r="B34" i="28"/>
  <c r="F34" i="28" s="1"/>
  <c r="B40" i="28"/>
  <c r="G40" i="28"/>
  <c r="B41" i="28"/>
  <c r="G41" i="28" s="1"/>
  <c r="B42" i="28"/>
  <c r="G42" i="28"/>
  <c r="B43" i="28"/>
  <c r="G43" i="28" s="1"/>
  <c r="B44" i="28"/>
  <c r="G44" i="28"/>
  <c r="B45" i="28"/>
  <c r="F45" i="28" s="1"/>
  <c r="B46" i="28"/>
  <c r="G46" i="28"/>
  <c r="B47" i="28"/>
  <c r="G47" i="28" s="1"/>
  <c r="H47" i="28" s="1"/>
  <c r="B48" i="28"/>
  <c r="G48" i="28"/>
  <c r="B49" i="28"/>
  <c r="G49" i="28" s="1"/>
  <c r="B50" i="28"/>
  <c r="G50" i="28"/>
  <c r="H50" i="28" s="1"/>
  <c r="B51" i="28"/>
  <c r="B57" i="28"/>
  <c r="G57" i="28" s="1"/>
  <c r="B58" i="28"/>
  <c r="G58" i="28" s="1"/>
  <c r="B59" i="28"/>
  <c r="G59" i="28"/>
  <c r="B60" i="28"/>
  <c r="G60" i="28" s="1"/>
  <c r="B61" i="28"/>
  <c r="G61" i="28"/>
  <c r="H61" i="28" s="1"/>
  <c r="B62" i="28"/>
  <c r="G62" i="28" s="1"/>
  <c r="B63" i="28"/>
  <c r="G63" i="28"/>
  <c r="B64" i="28"/>
  <c r="G64" i="28" s="1"/>
  <c r="B65" i="28"/>
  <c r="G65" i="28"/>
  <c r="B66" i="28"/>
  <c r="G66" i="28" s="1"/>
  <c r="B67" i="28"/>
  <c r="G67" i="28"/>
  <c r="B68" i="28"/>
  <c r="G68" i="28" s="1"/>
  <c r="D6" i="28"/>
  <c r="D7" i="28"/>
  <c r="D8" i="28"/>
  <c r="D9" i="28"/>
  <c r="D10" i="28"/>
  <c r="D11" i="28"/>
  <c r="D12" i="28"/>
  <c r="D13" i="28"/>
  <c r="F13" i="28" s="1"/>
  <c r="D14" i="28"/>
  <c r="D15" i="28"/>
  <c r="D16" i="28"/>
  <c r="D17" i="28"/>
  <c r="F23" i="28"/>
  <c r="F24" i="28"/>
  <c r="D25" i="28"/>
  <c r="F25" i="28"/>
  <c r="D26" i="28"/>
  <c r="F26" i="28"/>
  <c r="D27" i="28"/>
  <c r="F27" i="28"/>
  <c r="D28" i="28"/>
  <c r="F28" i="28"/>
  <c r="D29" i="28"/>
  <c r="D30" i="28"/>
  <c r="F30" i="28" s="1"/>
  <c r="D31" i="28"/>
  <c r="D32" i="28"/>
  <c r="D33" i="28"/>
  <c r="F33" i="28" s="1"/>
  <c r="H33" i="28"/>
  <c r="D34" i="28"/>
  <c r="D42" i="28"/>
  <c r="F42" i="28"/>
  <c r="D43" i="28"/>
  <c r="D44" i="28"/>
  <c r="D46" i="28"/>
  <c r="F46" i="28" s="1"/>
  <c r="D47" i="28"/>
  <c r="F47" i="28"/>
  <c r="D48" i="28"/>
  <c r="D49" i="28"/>
  <c r="D50" i="28"/>
  <c r="F50" i="28" s="1"/>
  <c r="D51" i="28"/>
  <c r="F51" i="28"/>
  <c r="F57" i="28"/>
  <c r="F58" i="28"/>
  <c r="F59" i="28"/>
  <c r="F60" i="28"/>
  <c r="F61" i="28"/>
  <c r="F62" i="28"/>
  <c r="F63" i="28"/>
  <c r="F64" i="28"/>
  <c r="F65" i="28"/>
  <c r="F66" i="28"/>
  <c r="F67" i="28"/>
  <c r="D68" i="28"/>
  <c r="F68" i="28"/>
  <c r="C69" i="28"/>
  <c r="E69" i="28"/>
  <c r="D67" i="28"/>
  <c r="D66" i="28"/>
  <c r="D65" i="28"/>
  <c r="D64" i="28"/>
  <c r="D63" i="28"/>
  <c r="D62" i="28"/>
  <c r="D61" i="28"/>
  <c r="D60" i="28"/>
  <c r="D59" i="28"/>
  <c r="D58" i="28"/>
  <c r="D57" i="28"/>
  <c r="C52" i="28"/>
  <c r="E52" i="28"/>
  <c r="D45" i="28"/>
  <c r="D41" i="28"/>
  <c r="D40" i="28"/>
  <c r="C35" i="28"/>
  <c r="E35" i="28"/>
  <c r="D24" i="28"/>
  <c r="D23" i="28"/>
  <c r="C18" i="28"/>
  <c r="E18" i="28"/>
  <c r="B6" i="29"/>
  <c r="G6" i="29"/>
  <c r="B7" i="29"/>
  <c r="G7" i="29" s="1"/>
  <c r="B8" i="29"/>
  <c r="G8" i="29"/>
  <c r="B9" i="29"/>
  <c r="B10" i="29"/>
  <c r="G10" i="29"/>
  <c r="B11" i="29"/>
  <c r="G11" i="29" s="1"/>
  <c r="B12" i="29"/>
  <c r="F12" i="29"/>
  <c r="B13" i="29"/>
  <c r="G13" i="29" s="1"/>
  <c r="B14" i="29"/>
  <c r="G14" i="29"/>
  <c r="B15" i="29"/>
  <c r="G15" i="29" s="1"/>
  <c r="B16" i="29"/>
  <c r="G16" i="29"/>
  <c r="B17" i="29"/>
  <c r="G17" i="29" s="1"/>
  <c r="B23" i="29"/>
  <c r="G23" i="29"/>
  <c r="B24" i="29"/>
  <c r="G24" i="29" s="1"/>
  <c r="B25" i="29"/>
  <c r="G25" i="29"/>
  <c r="B26" i="29"/>
  <c r="B27" i="29"/>
  <c r="G27" i="29"/>
  <c r="B28" i="29"/>
  <c r="B29" i="29"/>
  <c r="G29" i="29"/>
  <c r="B30" i="29"/>
  <c r="B31" i="29"/>
  <c r="G31" i="29"/>
  <c r="B32" i="29"/>
  <c r="B33" i="29"/>
  <c r="B34" i="29"/>
  <c r="B40" i="29"/>
  <c r="G40" i="29"/>
  <c r="B41" i="29"/>
  <c r="G41" i="29" s="1"/>
  <c r="B42" i="29"/>
  <c r="G42" i="29" s="1"/>
  <c r="G52" i="29" s="1"/>
  <c r="B43" i="29"/>
  <c r="G43" i="29" s="1"/>
  <c r="B44" i="29"/>
  <c r="G44" i="29" s="1"/>
  <c r="B45" i="29"/>
  <c r="G45" i="29" s="1"/>
  <c r="B46" i="29"/>
  <c r="G46" i="29"/>
  <c r="B47" i="29"/>
  <c r="G47" i="29" s="1"/>
  <c r="B48" i="29"/>
  <c r="G48" i="29"/>
  <c r="B49" i="29"/>
  <c r="G49" i="29" s="1"/>
  <c r="B50" i="29"/>
  <c r="G50" i="29" s="1"/>
  <c r="B51" i="29"/>
  <c r="B57" i="29"/>
  <c r="G57" i="29"/>
  <c r="B58" i="29"/>
  <c r="G58" i="29" s="1"/>
  <c r="B59" i="29"/>
  <c r="G59" i="29"/>
  <c r="H59" i="29" s="1"/>
  <c r="B60" i="29"/>
  <c r="G60" i="29" s="1"/>
  <c r="B61" i="29"/>
  <c r="G61" i="29"/>
  <c r="B62" i="29"/>
  <c r="G62" i="29" s="1"/>
  <c r="H62" i="29" s="1"/>
  <c r="B63" i="29"/>
  <c r="G63" i="29" s="1"/>
  <c r="B64" i="29"/>
  <c r="G64" i="29" s="1"/>
  <c r="B65" i="29"/>
  <c r="G65" i="29" s="1"/>
  <c r="B66" i="29"/>
  <c r="G66" i="29" s="1"/>
  <c r="B67" i="29"/>
  <c r="G67" i="29"/>
  <c r="B68" i="29"/>
  <c r="G68" i="29" s="1"/>
  <c r="D6" i="29"/>
  <c r="F6" i="29"/>
  <c r="D7" i="29"/>
  <c r="D8" i="29"/>
  <c r="D9" i="29"/>
  <c r="D10" i="29"/>
  <c r="D11" i="29"/>
  <c r="F11" i="29"/>
  <c r="D13" i="29"/>
  <c r="D14" i="29"/>
  <c r="F14" i="29" s="1"/>
  <c r="D15" i="29"/>
  <c r="D16" i="29"/>
  <c r="F25" i="29"/>
  <c r="D27" i="29"/>
  <c r="F27" i="29"/>
  <c r="D28" i="29"/>
  <c r="D29" i="29"/>
  <c r="F29" i="29"/>
  <c r="D30" i="29"/>
  <c r="D31" i="29"/>
  <c r="F31" i="29"/>
  <c r="D32" i="29"/>
  <c r="D33" i="29"/>
  <c r="D34" i="29"/>
  <c r="D40" i="29"/>
  <c r="F40" i="29"/>
  <c r="D41" i="29"/>
  <c r="F41" i="29"/>
  <c r="D44" i="29"/>
  <c r="F44" i="29"/>
  <c r="D45" i="29"/>
  <c r="D46" i="29"/>
  <c r="F46" i="29"/>
  <c r="D47" i="29"/>
  <c r="D48" i="29"/>
  <c r="D49" i="29"/>
  <c r="D50" i="29"/>
  <c r="D51" i="29"/>
  <c r="F57" i="29"/>
  <c r="F58" i="29"/>
  <c r="F59" i="29"/>
  <c r="F60" i="29"/>
  <c r="F61" i="29"/>
  <c r="F62" i="29"/>
  <c r="F63" i="29"/>
  <c r="F64" i="29"/>
  <c r="D65" i="29"/>
  <c r="D66" i="29"/>
  <c r="F67" i="29"/>
  <c r="D68" i="29"/>
  <c r="C69" i="29"/>
  <c r="E69" i="29"/>
  <c r="D67" i="29"/>
  <c r="D64" i="29"/>
  <c r="D63" i="29"/>
  <c r="D62" i="29"/>
  <c r="D61" i="29"/>
  <c r="D60" i="29"/>
  <c r="D59" i="29"/>
  <c r="D58" i="29"/>
  <c r="D57" i="29"/>
  <c r="C52" i="29"/>
  <c r="D43" i="29"/>
  <c r="D42" i="29"/>
  <c r="D26" i="29"/>
  <c r="D25" i="29"/>
  <c r="D24" i="29"/>
  <c r="F24" i="29"/>
  <c r="D23" i="29"/>
  <c r="C18" i="29"/>
  <c r="E18" i="29"/>
  <c r="B6" i="30"/>
  <c r="G6" i="30" s="1"/>
  <c r="B7" i="30"/>
  <c r="F7" i="30" s="1"/>
  <c r="G7" i="30"/>
  <c r="B8" i="30"/>
  <c r="G8" i="30" s="1"/>
  <c r="B9" i="30"/>
  <c r="B10" i="30"/>
  <c r="G10" i="30" s="1"/>
  <c r="B11" i="30"/>
  <c r="G11" i="30"/>
  <c r="B12" i="30"/>
  <c r="G12" i="30" s="1"/>
  <c r="B13" i="30"/>
  <c r="G13" i="30"/>
  <c r="B14" i="30"/>
  <c r="G14" i="30" s="1"/>
  <c r="B15" i="30"/>
  <c r="B16" i="30"/>
  <c r="F16" i="30" s="1"/>
  <c r="B17" i="30"/>
  <c r="B23" i="30"/>
  <c r="G23" i="30"/>
  <c r="B24" i="30"/>
  <c r="G24" i="30" s="1"/>
  <c r="B25" i="30"/>
  <c r="G25" i="30"/>
  <c r="B26" i="30"/>
  <c r="G26" i="30" s="1"/>
  <c r="B27" i="30"/>
  <c r="B28" i="30"/>
  <c r="B29" i="30"/>
  <c r="G29" i="30" s="1"/>
  <c r="B30" i="30"/>
  <c r="B31" i="30"/>
  <c r="B32" i="30"/>
  <c r="G32" i="30"/>
  <c r="B33" i="30"/>
  <c r="G33" i="30" s="1"/>
  <c r="B34" i="30"/>
  <c r="B40" i="30"/>
  <c r="G40" i="30" s="1"/>
  <c r="B41" i="30"/>
  <c r="G41" i="30" s="1"/>
  <c r="B42" i="30"/>
  <c r="G42" i="30" s="1"/>
  <c r="B43" i="30"/>
  <c r="B44" i="30"/>
  <c r="G44" i="30"/>
  <c r="B45" i="30"/>
  <c r="G45" i="30" s="1"/>
  <c r="B46" i="30"/>
  <c r="B47" i="30"/>
  <c r="B48" i="30"/>
  <c r="B49" i="30"/>
  <c r="B50" i="30"/>
  <c r="G50" i="30"/>
  <c r="B51" i="30"/>
  <c r="G51" i="30" s="1"/>
  <c r="B57" i="30"/>
  <c r="G57" i="30" s="1"/>
  <c r="B58" i="30"/>
  <c r="G58" i="30" s="1"/>
  <c r="B59" i="30"/>
  <c r="G59" i="30" s="1"/>
  <c r="B60" i="30"/>
  <c r="G60" i="30"/>
  <c r="B61" i="30"/>
  <c r="G61" i="30" s="1"/>
  <c r="B62" i="30"/>
  <c r="G62" i="30"/>
  <c r="B63" i="30"/>
  <c r="G63" i="30" s="1"/>
  <c r="B64" i="30"/>
  <c r="G64" i="30"/>
  <c r="B65" i="30"/>
  <c r="G65" i="30" s="1"/>
  <c r="B66" i="30"/>
  <c r="G66" i="30"/>
  <c r="B67" i="30"/>
  <c r="G67" i="30" s="1"/>
  <c r="B68" i="30"/>
  <c r="G68" i="30"/>
  <c r="D6" i="30"/>
  <c r="F6" i="30" s="1"/>
  <c r="D7" i="30"/>
  <c r="D8" i="30"/>
  <c r="F8" i="30" s="1"/>
  <c r="D9" i="30"/>
  <c r="D10" i="30"/>
  <c r="D11" i="30"/>
  <c r="F11" i="30" s="1"/>
  <c r="D12" i="30"/>
  <c r="F12" i="30"/>
  <c r="H12" i="30" s="1"/>
  <c r="D13" i="30"/>
  <c r="F13" i="30" s="1"/>
  <c r="D14" i="30"/>
  <c r="D15" i="30"/>
  <c r="F15" i="30" s="1"/>
  <c r="D16" i="30"/>
  <c r="D17" i="30"/>
  <c r="D25" i="30"/>
  <c r="F25" i="30" s="1"/>
  <c r="D26" i="30"/>
  <c r="D27" i="30"/>
  <c r="F27" i="30"/>
  <c r="D28" i="30"/>
  <c r="D29" i="30"/>
  <c r="D30" i="30"/>
  <c r="D31" i="30"/>
  <c r="D32" i="30"/>
  <c r="D33" i="30"/>
  <c r="D34" i="30"/>
  <c r="D40" i="30"/>
  <c r="D41" i="30"/>
  <c r="D42" i="30"/>
  <c r="F42" i="30"/>
  <c r="D43" i="30"/>
  <c r="D44" i="30"/>
  <c r="D45" i="30"/>
  <c r="D46" i="30"/>
  <c r="F46" i="30" s="1"/>
  <c r="D47" i="30"/>
  <c r="D48" i="30"/>
  <c r="D49" i="30"/>
  <c r="D50" i="30"/>
  <c r="F50" i="30"/>
  <c r="D51" i="30"/>
  <c r="F51" i="30" s="1"/>
  <c r="F57" i="30"/>
  <c r="F58" i="30"/>
  <c r="H58" i="30" s="1"/>
  <c r="F59" i="30"/>
  <c r="F60" i="30"/>
  <c r="F61" i="30"/>
  <c r="F62" i="30"/>
  <c r="H62" i="30" s="1"/>
  <c r="F63" i="30"/>
  <c r="F64" i="30"/>
  <c r="F65" i="30"/>
  <c r="F66" i="30"/>
  <c r="H66" i="30" s="1"/>
  <c r="F67" i="30"/>
  <c r="F68" i="30"/>
  <c r="C69" i="30"/>
  <c r="E69" i="30"/>
  <c r="D68" i="30"/>
  <c r="D67" i="30"/>
  <c r="D66" i="30"/>
  <c r="D65" i="30"/>
  <c r="D64" i="30"/>
  <c r="D63" i="30"/>
  <c r="D62" i="30"/>
  <c r="D61" i="30"/>
  <c r="D60" i="30"/>
  <c r="D59" i="30"/>
  <c r="D58" i="30"/>
  <c r="D57" i="30"/>
  <c r="C52" i="30"/>
  <c r="E52" i="30"/>
  <c r="C35" i="30"/>
  <c r="E35" i="30"/>
  <c r="D24" i="30"/>
  <c r="D23" i="30"/>
  <c r="F23" i="30" s="1"/>
  <c r="C18" i="30"/>
  <c r="E18" i="30"/>
  <c r="B6" i="31"/>
  <c r="G6" i="31" s="1"/>
  <c r="B7" i="31"/>
  <c r="G7" i="31"/>
  <c r="B8" i="31"/>
  <c r="B9" i="31"/>
  <c r="B10" i="31"/>
  <c r="G10" i="31"/>
  <c r="B11" i="31"/>
  <c r="G11" i="31" s="1"/>
  <c r="B12" i="31"/>
  <c r="F12" i="31" s="1"/>
  <c r="B13" i="31"/>
  <c r="G13" i="31" s="1"/>
  <c r="B14" i="31"/>
  <c r="G14" i="31" s="1"/>
  <c r="B15" i="31"/>
  <c r="G15" i="31" s="1"/>
  <c r="B16" i="31"/>
  <c r="G16" i="31"/>
  <c r="B17" i="31"/>
  <c r="G17" i="31" s="1"/>
  <c r="B23" i="31"/>
  <c r="G23" i="31"/>
  <c r="B24" i="31"/>
  <c r="G24" i="31" s="1"/>
  <c r="B25" i="31"/>
  <c r="G25" i="31" s="1"/>
  <c r="B26" i="31"/>
  <c r="G26" i="31" s="1"/>
  <c r="B27" i="31"/>
  <c r="B28" i="31"/>
  <c r="G28" i="31" s="1"/>
  <c r="B29" i="31"/>
  <c r="G29" i="31"/>
  <c r="H29" i="31" s="1"/>
  <c r="B30" i="31"/>
  <c r="G30" i="31" s="1"/>
  <c r="B31" i="31"/>
  <c r="G31" i="31"/>
  <c r="B32" i="31"/>
  <c r="B33" i="31"/>
  <c r="G33" i="31"/>
  <c r="B34" i="31"/>
  <c r="B40" i="31"/>
  <c r="G40" i="31"/>
  <c r="B41" i="31"/>
  <c r="B42" i="31"/>
  <c r="G42" i="31" s="1"/>
  <c r="B43" i="31"/>
  <c r="B44" i="31"/>
  <c r="G44" i="31" s="1"/>
  <c r="B45" i="31"/>
  <c r="G45" i="31" s="1"/>
  <c r="F45" i="31"/>
  <c r="B46" i="31"/>
  <c r="G46" i="31"/>
  <c r="B47" i="31"/>
  <c r="B48" i="31"/>
  <c r="B49" i="31"/>
  <c r="F49" i="31"/>
  <c r="B50" i="31"/>
  <c r="B51" i="31"/>
  <c r="G51" i="31" s="1"/>
  <c r="F51" i="31"/>
  <c r="B57" i="31"/>
  <c r="G57" i="31" s="1"/>
  <c r="B58" i="31"/>
  <c r="G58" i="31"/>
  <c r="H58" i="31" s="1"/>
  <c r="B59" i="31"/>
  <c r="G59" i="31" s="1"/>
  <c r="B60" i="31"/>
  <c r="G60" i="31"/>
  <c r="B61" i="31"/>
  <c r="G61" i="31" s="1"/>
  <c r="B62" i="31"/>
  <c r="G62" i="31" s="1"/>
  <c r="B63" i="31"/>
  <c r="G63" i="31" s="1"/>
  <c r="B64" i="31"/>
  <c r="G64" i="31" s="1"/>
  <c r="B65" i="31"/>
  <c r="G65" i="31" s="1"/>
  <c r="B66" i="31"/>
  <c r="G66" i="31"/>
  <c r="B67" i="31"/>
  <c r="G67" i="31" s="1"/>
  <c r="B68" i="31"/>
  <c r="G68" i="31"/>
  <c r="D6" i="31"/>
  <c r="D7" i="31"/>
  <c r="F7" i="31"/>
  <c r="D8" i="31"/>
  <c r="D9" i="31"/>
  <c r="D10" i="31"/>
  <c r="D11" i="31"/>
  <c r="F11" i="31"/>
  <c r="D12" i="31"/>
  <c r="D13" i="31"/>
  <c r="F13" i="31" s="1"/>
  <c r="D14" i="31"/>
  <c r="D15" i="31"/>
  <c r="D16" i="31"/>
  <c r="D17" i="31"/>
  <c r="D23" i="31"/>
  <c r="F23" i="31"/>
  <c r="D24" i="31"/>
  <c r="F24" i="31"/>
  <c r="D25" i="31"/>
  <c r="F25" i="31"/>
  <c r="D27" i="31"/>
  <c r="D28" i="31"/>
  <c r="D29" i="31"/>
  <c r="F29" i="31" s="1"/>
  <c r="D30" i="31"/>
  <c r="D31" i="31"/>
  <c r="F31" i="31"/>
  <c r="D32" i="31"/>
  <c r="D33" i="31"/>
  <c r="F33" i="31"/>
  <c r="D34" i="31"/>
  <c r="F46" i="31"/>
  <c r="F57" i="31"/>
  <c r="F58" i="31"/>
  <c r="F59" i="31"/>
  <c r="F60" i="31"/>
  <c r="F61" i="31"/>
  <c r="F62" i="31"/>
  <c r="F63" i="31"/>
  <c r="F64" i="31"/>
  <c r="F65" i="31"/>
  <c r="F66" i="31"/>
  <c r="F67" i="31"/>
  <c r="D68" i="31"/>
  <c r="C69" i="31"/>
  <c r="E69" i="31"/>
  <c r="D67" i="31"/>
  <c r="D66" i="31"/>
  <c r="D65" i="31"/>
  <c r="D64" i="31"/>
  <c r="D63" i="31"/>
  <c r="D62" i="31"/>
  <c r="D61" i="31"/>
  <c r="D60" i="31"/>
  <c r="D59" i="31"/>
  <c r="D58" i="31"/>
  <c r="D57" i="31"/>
  <c r="C52" i="31"/>
  <c r="E52" i="31"/>
  <c r="F40" i="31"/>
  <c r="C35" i="31"/>
  <c r="E35" i="31"/>
  <c r="D26" i="31"/>
  <c r="F26" i="31" s="1"/>
  <c r="C18" i="31"/>
  <c r="E18" i="31"/>
  <c r="B6" i="32"/>
  <c r="G6" i="32" s="1"/>
  <c r="B7" i="32"/>
  <c r="G7" i="32" s="1"/>
  <c r="B8" i="32"/>
  <c r="G8" i="32"/>
  <c r="B9" i="32"/>
  <c r="G9" i="32" s="1"/>
  <c r="B10" i="32"/>
  <c r="G10" i="32"/>
  <c r="B11" i="32"/>
  <c r="B12" i="32"/>
  <c r="G12" i="32"/>
  <c r="B13" i="32"/>
  <c r="G13" i="32" s="1"/>
  <c r="B14" i="32"/>
  <c r="B15" i="32"/>
  <c r="B16" i="32"/>
  <c r="B17" i="32"/>
  <c r="G17" i="32" s="1"/>
  <c r="B23" i="32"/>
  <c r="G23" i="32" s="1"/>
  <c r="B24" i="32"/>
  <c r="G24" i="32" s="1"/>
  <c r="B25" i="32"/>
  <c r="G25" i="32"/>
  <c r="B26" i="32"/>
  <c r="G26" i="32" s="1"/>
  <c r="B27" i="32"/>
  <c r="G27" i="32"/>
  <c r="B28" i="32"/>
  <c r="G28" i="32" s="1"/>
  <c r="B29" i="32"/>
  <c r="G29" i="32" s="1"/>
  <c r="B30" i="32"/>
  <c r="G30" i="32" s="1"/>
  <c r="B31" i="32"/>
  <c r="G31" i="32" s="1"/>
  <c r="B32" i="32"/>
  <c r="G32" i="32" s="1"/>
  <c r="B33" i="32"/>
  <c r="F33" i="32" s="1"/>
  <c r="G33" i="32"/>
  <c r="B34" i="32"/>
  <c r="B40" i="32"/>
  <c r="G40" i="32"/>
  <c r="B41" i="32"/>
  <c r="G41" i="32" s="1"/>
  <c r="B42" i="32"/>
  <c r="G42" i="32"/>
  <c r="B43" i="32"/>
  <c r="G43" i="32" s="1"/>
  <c r="B44" i="32"/>
  <c r="G44" i="32"/>
  <c r="B45" i="32"/>
  <c r="G45" i="32" s="1"/>
  <c r="B46" i="32"/>
  <c r="G46" i="32"/>
  <c r="B47" i="32"/>
  <c r="G47" i="32" s="1"/>
  <c r="B48" i="32"/>
  <c r="G48" i="32"/>
  <c r="B49" i="32"/>
  <c r="B50" i="32"/>
  <c r="G50" i="32"/>
  <c r="B51" i="32"/>
  <c r="G51" i="32" s="1"/>
  <c r="B57" i="32"/>
  <c r="G57" i="32"/>
  <c r="B58" i="32"/>
  <c r="G58" i="32" s="1"/>
  <c r="H58" i="32" s="1"/>
  <c r="B59" i="32"/>
  <c r="G59" i="32"/>
  <c r="B60" i="32"/>
  <c r="G60" i="32" s="1"/>
  <c r="B61" i="32"/>
  <c r="G61" i="32"/>
  <c r="B62" i="32"/>
  <c r="G62" i="32" s="1"/>
  <c r="B63" i="32"/>
  <c r="G63" i="32" s="1"/>
  <c r="B64" i="32"/>
  <c r="G64" i="32" s="1"/>
  <c r="B65" i="32"/>
  <c r="G65" i="32" s="1"/>
  <c r="B66" i="32"/>
  <c r="G66" i="32" s="1"/>
  <c r="H66" i="32" s="1"/>
  <c r="B67" i="32"/>
  <c r="G67" i="32"/>
  <c r="B68" i="32"/>
  <c r="G68" i="32" s="1"/>
  <c r="D6" i="32"/>
  <c r="D7" i="32"/>
  <c r="F7" i="32" s="1"/>
  <c r="D8" i="32"/>
  <c r="F8" i="32"/>
  <c r="D9" i="32"/>
  <c r="F9" i="32" s="1"/>
  <c r="D10" i="32"/>
  <c r="F10" i="32"/>
  <c r="D11" i="32"/>
  <c r="D12" i="32"/>
  <c r="F12" i="32" s="1"/>
  <c r="D13" i="32"/>
  <c r="D14" i="32"/>
  <c r="D15" i="32"/>
  <c r="D16" i="32"/>
  <c r="D17" i="32"/>
  <c r="F23" i="32"/>
  <c r="D26" i="32"/>
  <c r="D27" i="32"/>
  <c r="F27" i="32"/>
  <c r="D28" i="32"/>
  <c r="F28" i="32"/>
  <c r="D29" i="32"/>
  <c r="D30" i="32"/>
  <c r="D31" i="32"/>
  <c r="D33" i="32"/>
  <c r="D34" i="32"/>
  <c r="F34" i="32"/>
  <c r="D40" i="32"/>
  <c r="D41" i="32"/>
  <c r="F41" i="32"/>
  <c r="D42" i="32"/>
  <c r="F42" i="32"/>
  <c r="D43" i="32"/>
  <c r="D45" i="32"/>
  <c r="F45" i="32"/>
  <c r="D46" i="32"/>
  <c r="D47" i="32"/>
  <c r="D48" i="32"/>
  <c r="D49" i="32"/>
  <c r="D50" i="32"/>
  <c r="F50" i="32" s="1"/>
  <c r="D51" i="32"/>
  <c r="F51" i="32"/>
  <c r="F57" i="32"/>
  <c r="F58" i="32"/>
  <c r="F59" i="32"/>
  <c r="F60" i="32"/>
  <c r="F61" i="32"/>
  <c r="F62" i="32"/>
  <c r="F63" i="32"/>
  <c r="F64" i="32"/>
  <c r="F65" i="32"/>
  <c r="F66" i="32"/>
  <c r="F67" i="32"/>
  <c r="F69" i="32" s="1"/>
  <c r="D68" i="32"/>
  <c r="C69" i="32"/>
  <c r="E69" i="32"/>
  <c r="D67" i="32"/>
  <c r="D66" i="32"/>
  <c r="D65" i="32"/>
  <c r="D64" i="32"/>
  <c r="D63" i="32"/>
  <c r="D62" i="32"/>
  <c r="D61" i="32"/>
  <c r="D60" i="32"/>
  <c r="D59" i="32"/>
  <c r="D58" i="32"/>
  <c r="D57" i="32"/>
  <c r="C52" i="32"/>
  <c r="E52" i="32"/>
  <c r="D44" i="32"/>
  <c r="F44" i="32" s="1"/>
  <c r="E35" i="32"/>
  <c r="D32" i="32"/>
  <c r="F32" i="32"/>
  <c r="D25" i="32"/>
  <c r="F25" i="32"/>
  <c r="D24" i="32"/>
  <c r="F24" i="32"/>
  <c r="D23" i="32"/>
  <c r="C18" i="32"/>
  <c r="B6" i="33"/>
  <c r="F6" i="33" s="1"/>
  <c r="G6" i="33"/>
  <c r="B7" i="33"/>
  <c r="B8" i="33"/>
  <c r="G8" i="33"/>
  <c r="B9" i="33"/>
  <c r="G9" i="33" s="1"/>
  <c r="B10" i="33"/>
  <c r="G10" i="33"/>
  <c r="B11" i="33"/>
  <c r="G11" i="33" s="1"/>
  <c r="B12" i="33"/>
  <c r="G12" i="33"/>
  <c r="B13" i="33"/>
  <c r="G13" i="33" s="1"/>
  <c r="B14" i="33"/>
  <c r="G14" i="33"/>
  <c r="B15" i="33"/>
  <c r="B16" i="33"/>
  <c r="G16" i="33" s="1"/>
  <c r="B17" i="33"/>
  <c r="B23" i="33"/>
  <c r="G23" i="33" s="1"/>
  <c r="B24" i="33"/>
  <c r="G24" i="33"/>
  <c r="B25" i="33"/>
  <c r="G25" i="33" s="1"/>
  <c r="B26" i="33"/>
  <c r="G26" i="33"/>
  <c r="B27" i="33"/>
  <c r="G27" i="33" s="1"/>
  <c r="B28" i="33"/>
  <c r="G28" i="33"/>
  <c r="H28" i="33" s="1"/>
  <c r="B29" i="33"/>
  <c r="G29" i="33" s="1"/>
  <c r="B30" i="33"/>
  <c r="G30" i="33"/>
  <c r="B31" i="33"/>
  <c r="B32" i="33"/>
  <c r="G32" i="33"/>
  <c r="B33" i="33"/>
  <c r="B34" i="33"/>
  <c r="G34" i="33"/>
  <c r="B40" i="33"/>
  <c r="B41" i="33"/>
  <c r="G41" i="33"/>
  <c r="B42" i="33"/>
  <c r="B43" i="33"/>
  <c r="B44" i="33"/>
  <c r="F44" i="33" s="1"/>
  <c r="G44" i="33"/>
  <c r="B45" i="33"/>
  <c r="G45" i="33" s="1"/>
  <c r="B46" i="33"/>
  <c r="G46" i="33"/>
  <c r="B47" i="33"/>
  <c r="G47" i="33" s="1"/>
  <c r="B48" i="33"/>
  <c r="B49" i="33"/>
  <c r="B50" i="33"/>
  <c r="G50" i="33"/>
  <c r="B51" i="33"/>
  <c r="G51" i="33" s="1"/>
  <c r="B57" i="33"/>
  <c r="G57" i="33"/>
  <c r="B58" i="33"/>
  <c r="G58" i="33" s="1"/>
  <c r="B59" i="33"/>
  <c r="G59" i="33"/>
  <c r="H59" i="33"/>
  <c r="B60" i="33"/>
  <c r="G60" i="33" s="1"/>
  <c r="H60" i="33" s="1"/>
  <c r="B61" i="33"/>
  <c r="G61" i="33" s="1"/>
  <c r="B62" i="33"/>
  <c r="G62" i="33" s="1"/>
  <c r="B63" i="33"/>
  <c r="G63" i="33" s="1"/>
  <c r="B64" i="33"/>
  <c r="G64" i="33" s="1"/>
  <c r="B65" i="33"/>
  <c r="G65" i="33"/>
  <c r="B66" i="33"/>
  <c r="G66" i="33" s="1"/>
  <c r="B67" i="33"/>
  <c r="G67" i="33"/>
  <c r="B68" i="33"/>
  <c r="D6" i="33"/>
  <c r="D7" i="33"/>
  <c r="F7" i="33" s="1"/>
  <c r="D8" i="33"/>
  <c r="D9" i="33"/>
  <c r="D10" i="33"/>
  <c r="D11" i="33"/>
  <c r="D12" i="33"/>
  <c r="F12" i="33"/>
  <c r="D13" i="33"/>
  <c r="D14" i="33"/>
  <c r="F14" i="33" s="1"/>
  <c r="D15" i="33"/>
  <c r="D16" i="33"/>
  <c r="D17" i="33"/>
  <c r="D23" i="33"/>
  <c r="F23" i="33"/>
  <c r="D24" i="33"/>
  <c r="F24" i="33" s="1"/>
  <c r="D27" i="33"/>
  <c r="D28" i="33"/>
  <c r="F28" i="33"/>
  <c r="D29" i="33"/>
  <c r="F29" i="33"/>
  <c r="D30" i="33"/>
  <c r="F30" i="33"/>
  <c r="D31" i="33"/>
  <c r="D32" i="33"/>
  <c r="F32" i="33"/>
  <c r="D33" i="33"/>
  <c r="D34" i="33"/>
  <c r="F34" i="33" s="1"/>
  <c r="D45" i="33"/>
  <c r="D46" i="33"/>
  <c r="D47" i="33"/>
  <c r="D48" i="33"/>
  <c r="F48" i="33"/>
  <c r="D49" i="33"/>
  <c r="D50" i="33"/>
  <c r="D51" i="33"/>
  <c r="F57" i="33"/>
  <c r="F58" i="33"/>
  <c r="F59" i="33"/>
  <c r="F60" i="33"/>
  <c r="F61" i="33"/>
  <c r="H61" i="33" s="1"/>
  <c r="F62" i="33"/>
  <c r="D63" i="33"/>
  <c r="D65" i="33"/>
  <c r="F65" i="33"/>
  <c r="H65" i="33" s="1"/>
  <c r="F66" i="33"/>
  <c r="F67" i="33"/>
  <c r="D68" i="33"/>
  <c r="C69" i="33"/>
  <c r="E69" i="33"/>
  <c r="D67" i="33"/>
  <c r="D66" i="33"/>
  <c r="D64" i="33"/>
  <c r="F64" i="33"/>
  <c r="D62" i="33"/>
  <c r="D61" i="33"/>
  <c r="D60" i="33"/>
  <c r="D59" i="33"/>
  <c r="D58" i="33"/>
  <c r="D57" i="33"/>
  <c r="C52" i="33"/>
  <c r="E52" i="33"/>
  <c r="D44" i="33"/>
  <c r="D43" i="33"/>
  <c r="D42" i="33"/>
  <c r="D41" i="33"/>
  <c r="F41" i="33"/>
  <c r="D40" i="33"/>
  <c r="E35" i="33"/>
  <c r="D26" i="33"/>
  <c r="D25" i="33"/>
  <c r="C18" i="33"/>
  <c r="E18" i="33"/>
  <c r="B6" i="34"/>
  <c r="G6" i="34" s="1"/>
  <c r="B7" i="34"/>
  <c r="G7" i="34" s="1"/>
  <c r="B8" i="34"/>
  <c r="G8" i="34" s="1"/>
  <c r="B9" i="34"/>
  <c r="G9" i="34" s="1"/>
  <c r="B10" i="34"/>
  <c r="G10" i="34"/>
  <c r="B11" i="34"/>
  <c r="G11" i="34" s="1"/>
  <c r="B12" i="34"/>
  <c r="G12" i="34"/>
  <c r="B13" i="34"/>
  <c r="B14" i="34"/>
  <c r="G14" i="34"/>
  <c r="B15" i="34"/>
  <c r="G15" i="34" s="1"/>
  <c r="B16" i="34"/>
  <c r="G16" i="34"/>
  <c r="B17" i="34"/>
  <c r="F17" i="34" s="1"/>
  <c r="B23" i="34"/>
  <c r="G23" i="34"/>
  <c r="B24" i="34"/>
  <c r="G24" i="34" s="1"/>
  <c r="B25" i="34"/>
  <c r="G25" i="34"/>
  <c r="B26" i="34"/>
  <c r="B27" i="34"/>
  <c r="G27" i="34"/>
  <c r="B28" i="34"/>
  <c r="B29" i="34"/>
  <c r="G29" i="34" s="1"/>
  <c r="B30" i="34"/>
  <c r="B31" i="34"/>
  <c r="B32" i="34"/>
  <c r="G32" i="34" s="1"/>
  <c r="B33" i="34"/>
  <c r="B34" i="34"/>
  <c r="B40" i="34"/>
  <c r="B41" i="34"/>
  <c r="G41" i="34"/>
  <c r="B42" i="34"/>
  <c r="G42" i="34" s="1"/>
  <c r="B43" i="34"/>
  <c r="G43" i="34"/>
  <c r="B44" i="34"/>
  <c r="G44" i="34" s="1"/>
  <c r="B45" i="34"/>
  <c r="G45" i="34"/>
  <c r="B46" i="34"/>
  <c r="B47" i="34"/>
  <c r="G47" i="34" s="1"/>
  <c r="B48" i="34"/>
  <c r="G48" i="34" s="1"/>
  <c r="B49" i="34"/>
  <c r="G49" i="34" s="1"/>
  <c r="B50" i="34"/>
  <c r="B51" i="34"/>
  <c r="G51" i="34" s="1"/>
  <c r="B57" i="34"/>
  <c r="G57" i="34"/>
  <c r="B58" i="34"/>
  <c r="G58" i="34" s="1"/>
  <c r="H58" i="34" s="1"/>
  <c r="B59" i="34"/>
  <c r="G59" i="34" s="1"/>
  <c r="B60" i="34"/>
  <c r="G60" i="34" s="1"/>
  <c r="B61" i="34"/>
  <c r="G61" i="34" s="1"/>
  <c r="B62" i="34"/>
  <c r="G62" i="34" s="1"/>
  <c r="B63" i="34"/>
  <c r="G63" i="34"/>
  <c r="B64" i="34"/>
  <c r="G64" i="34" s="1"/>
  <c r="B65" i="34"/>
  <c r="G65" i="34"/>
  <c r="B66" i="34"/>
  <c r="G66" i="34" s="1"/>
  <c r="B67" i="34"/>
  <c r="G67" i="34" s="1"/>
  <c r="H67" i="34" s="1"/>
  <c r="B68" i="34"/>
  <c r="G68" i="34" s="1"/>
  <c r="D6" i="34"/>
  <c r="D7" i="34"/>
  <c r="F7" i="34" s="1"/>
  <c r="D8" i="34"/>
  <c r="D9" i="34"/>
  <c r="D10" i="34"/>
  <c r="D12" i="34"/>
  <c r="F12" i="34"/>
  <c r="D13" i="34"/>
  <c r="D14" i="34"/>
  <c r="F14" i="34" s="1"/>
  <c r="D15" i="34"/>
  <c r="D16" i="34"/>
  <c r="F16" i="34" s="1"/>
  <c r="F23" i="34"/>
  <c r="D24" i="34"/>
  <c r="F24" i="34"/>
  <c r="D25" i="34"/>
  <c r="F25" i="34"/>
  <c r="D26" i="34"/>
  <c r="D29" i="34"/>
  <c r="F29" i="34" s="1"/>
  <c r="D30" i="34"/>
  <c r="D31" i="34"/>
  <c r="D32" i="34"/>
  <c r="F32" i="34" s="1"/>
  <c r="D33" i="34"/>
  <c r="D34" i="34"/>
  <c r="F41" i="34"/>
  <c r="D43" i="34"/>
  <c r="F43" i="34"/>
  <c r="D44" i="34"/>
  <c r="D46" i="34"/>
  <c r="D47" i="34"/>
  <c r="D48" i="34"/>
  <c r="D49" i="34"/>
  <c r="D50" i="34"/>
  <c r="D51" i="34"/>
  <c r="F57" i="34"/>
  <c r="F58" i="34"/>
  <c r="F59" i="34"/>
  <c r="F60" i="34"/>
  <c r="F61" i="34"/>
  <c r="F62" i="34"/>
  <c r="F63" i="34"/>
  <c r="F64" i="34"/>
  <c r="F65" i="34"/>
  <c r="F66" i="34"/>
  <c r="D67" i="34"/>
  <c r="D68" i="34"/>
  <c r="C69" i="34"/>
  <c r="E69" i="34"/>
  <c r="D66" i="34"/>
  <c r="D65" i="34"/>
  <c r="D64" i="34"/>
  <c r="D63" i="34"/>
  <c r="D62" i="34"/>
  <c r="D61" i="34"/>
  <c r="D60" i="34"/>
  <c r="D59" i="34"/>
  <c r="D58" i="34"/>
  <c r="D57" i="34"/>
  <c r="C52" i="34"/>
  <c r="E52" i="34"/>
  <c r="D45" i="34"/>
  <c r="F45" i="34"/>
  <c r="H45" i="34"/>
  <c r="D42" i="34"/>
  <c r="F42" i="34"/>
  <c r="D41" i="34"/>
  <c r="D40" i="34"/>
  <c r="E35" i="34"/>
  <c r="D28" i="34"/>
  <c r="D27" i="34"/>
  <c r="F27" i="34"/>
  <c r="D23" i="34"/>
  <c r="C18" i="34"/>
  <c r="E18" i="34"/>
  <c r="B6" i="35"/>
  <c r="G6" i="35" s="1"/>
  <c r="B7" i="35"/>
  <c r="B8" i="35"/>
  <c r="G8" i="35" s="1"/>
  <c r="B9" i="35"/>
  <c r="G9" i="35"/>
  <c r="B10" i="35"/>
  <c r="G10" i="35" s="1"/>
  <c r="B11" i="35"/>
  <c r="G11" i="35"/>
  <c r="B12" i="35"/>
  <c r="G12" i="35" s="1"/>
  <c r="B13" i="35"/>
  <c r="B14" i="35"/>
  <c r="B15" i="35"/>
  <c r="B16" i="35"/>
  <c r="B17" i="35"/>
  <c r="G17" i="35" s="1"/>
  <c r="B23" i="35"/>
  <c r="G23" i="35"/>
  <c r="B24" i="35"/>
  <c r="G24" i="35" s="1"/>
  <c r="B25" i="35"/>
  <c r="G25" i="35"/>
  <c r="B26" i="35"/>
  <c r="B27" i="35"/>
  <c r="G27" i="35"/>
  <c r="B28" i="35"/>
  <c r="B29" i="35"/>
  <c r="B30" i="35"/>
  <c r="G30" i="35"/>
  <c r="B31" i="35"/>
  <c r="B32" i="35"/>
  <c r="G32" i="35" s="1"/>
  <c r="B33" i="35"/>
  <c r="G33" i="35" s="1"/>
  <c r="B34" i="35"/>
  <c r="G34" i="35" s="1"/>
  <c r="B40" i="35"/>
  <c r="B41" i="35"/>
  <c r="G41" i="35" s="1"/>
  <c r="B42" i="35"/>
  <c r="F42" i="35"/>
  <c r="B43" i="35"/>
  <c r="G43" i="35" s="1"/>
  <c r="B44" i="35"/>
  <c r="G44" i="35"/>
  <c r="B45" i="35"/>
  <c r="G45" i="35" s="1"/>
  <c r="B46" i="35"/>
  <c r="G46" i="35"/>
  <c r="B47" i="35"/>
  <c r="B48" i="35"/>
  <c r="G48" i="35" s="1"/>
  <c r="B49" i="35"/>
  <c r="B50" i="35"/>
  <c r="F50" i="35" s="1"/>
  <c r="B51" i="35"/>
  <c r="G51" i="35"/>
  <c r="B57" i="35"/>
  <c r="G57" i="35" s="1"/>
  <c r="B58" i="35"/>
  <c r="G58" i="35"/>
  <c r="B59" i="35"/>
  <c r="G59" i="35" s="1"/>
  <c r="B60" i="35"/>
  <c r="G60" i="35"/>
  <c r="B61" i="35"/>
  <c r="G61" i="35" s="1"/>
  <c r="B62" i="35"/>
  <c r="G62" i="35"/>
  <c r="B63" i="35"/>
  <c r="G63" i="35" s="1"/>
  <c r="B64" i="35"/>
  <c r="G64" i="35"/>
  <c r="B65" i="35"/>
  <c r="G65" i="35" s="1"/>
  <c r="B66" i="35"/>
  <c r="G66" i="35"/>
  <c r="B67" i="35"/>
  <c r="G67" i="35" s="1"/>
  <c r="B68" i="35"/>
  <c r="D6" i="35"/>
  <c r="D7" i="35"/>
  <c r="D8" i="35"/>
  <c r="D9" i="35"/>
  <c r="F9" i="35"/>
  <c r="D10" i="35"/>
  <c r="D11" i="35"/>
  <c r="D12" i="35"/>
  <c r="D13" i="35"/>
  <c r="D14" i="35"/>
  <c r="D15" i="35"/>
  <c r="D16" i="35"/>
  <c r="D17" i="35"/>
  <c r="D23" i="35"/>
  <c r="F23" i="35"/>
  <c r="D24" i="35"/>
  <c r="F24" i="35" s="1"/>
  <c r="D25" i="35"/>
  <c r="D27" i="35"/>
  <c r="F27" i="35"/>
  <c r="D28" i="35"/>
  <c r="D29" i="35"/>
  <c r="D30" i="35"/>
  <c r="D31" i="35"/>
  <c r="F31" i="35" s="1"/>
  <c r="D32" i="35"/>
  <c r="D33" i="35"/>
  <c r="D34" i="35"/>
  <c r="F41" i="35"/>
  <c r="F44" i="35"/>
  <c r="F57" i="35"/>
  <c r="F58" i="35"/>
  <c r="F59" i="35"/>
  <c r="F60" i="35"/>
  <c r="F61" i="35"/>
  <c r="F62" i="35"/>
  <c r="F63" i="35"/>
  <c r="H63" i="35" s="1"/>
  <c r="F64" i="35"/>
  <c r="F65" i="35"/>
  <c r="F66" i="35"/>
  <c r="D67" i="35"/>
  <c r="F67" i="35"/>
  <c r="D68" i="35"/>
  <c r="C69" i="35"/>
  <c r="E69" i="35"/>
  <c r="D66" i="35"/>
  <c r="D65" i="35"/>
  <c r="D64" i="35"/>
  <c r="D63" i="35"/>
  <c r="D62" i="35"/>
  <c r="D61" i="35"/>
  <c r="D60" i="35"/>
  <c r="D59" i="35"/>
  <c r="D58" i="35"/>
  <c r="D57" i="35"/>
  <c r="C52" i="35"/>
  <c r="E52" i="35"/>
  <c r="C35" i="35"/>
  <c r="E35" i="35"/>
  <c r="D26" i="35"/>
  <c r="C18" i="35"/>
  <c r="E18" i="35"/>
  <c r="B6" i="36"/>
  <c r="G6" i="36"/>
  <c r="B7" i="36"/>
  <c r="B8" i="36"/>
  <c r="G8" i="36"/>
  <c r="B9" i="36"/>
  <c r="G9" i="36" s="1"/>
  <c r="B10" i="36"/>
  <c r="G10" i="36"/>
  <c r="B11" i="36"/>
  <c r="B12" i="36"/>
  <c r="B13" i="36"/>
  <c r="G13" i="36"/>
  <c r="B14" i="36"/>
  <c r="G14" i="36" s="1"/>
  <c r="B15" i="36"/>
  <c r="G15" i="36"/>
  <c r="B16" i="36"/>
  <c r="G16" i="36" s="1"/>
  <c r="B17" i="36"/>
  <c r="G17" i="36"/>
  <c r="B23" i="36"/>
  <c r="B24" i="36"/>
  <c r="B25" i="36"/>
  <c r="F25" i="36" s="1"/>
  <c r="G25" i="36"/>
  <c r="B26" i="36"/>
  <c r="B27" i="36"/>
  <c r="G27" i="36"/>
  <c r="B28" i="36"/>
  <c r="B29" i="36"/>
  <c r="G29" i="36"/>
  <c r="B30" i="36"/>
  <c r="F30" i="36" s="1"/>
  <c r="B31" i="36"/>
  <c r="G31" i="36" s="1"/>
  <c r="B32" i="36"/>
  <c r="B33" i="36"/>
  <c r="G33" i="36"/>
  <c r="B34" i="36"/>
  <c r="G34" i="36"/>
  <c r="B40" i="36"/>
  <c r="B41" i="36"/>
  <c r="G41" i="36" s="1"/>
  <c r="B42" i="36"/>
  <c r="G42" i="36" s="1"/>
  <c r="B43" i="36"/>
  <c r="G43" i="36" s="1"/>
  <c r="B44" i="36"/>
  <c r="B45" i="36"/>
  <c r="G45" i="36" s="1"/>
  <c r="B46" i="36"/>
  <c r="G46" i="36"/>
  <c r="H46" i="36" s="1"/>
  <c r="B47" i="36"/>
  <c r="G47" i="36" s="1"/>
  <c r="B48" i="36"/>
  <c r="B49" i="36"/>
  <c r="G49" i="36"/>
  <c r="H49" i="36" s="1"/>
  <c r="B50" i="36"/>
  <c r="G50" i="36" s="1"/>
  <c r="B51" i="36"/>
  <c r="B57" i="36"/>
  <c r="G57" i="36" s="1"/>
  <c r="H57" i="36" s="1"/>
  <c r="B58" i="36"/>
  <c r="G58" i="36"/>
  <c r="B59" i="36"/>
  <c r="G59" i="36" s="1"/>
  <c r="H59" i="36" s="1"/>
  <c r="B60" i="36"/>
  <c r="G60" i="36" s="1"/>
  <c r="B61" i="36"/>
  <c r="G61" i="36"/>
  <c r="B62" i="36"/>
  <c r="G62" i="36" s="1"/>
  <c r="B63" i="36"/>
  <c r="G63" i="36"/>
  <c r="B64" i="36"/>
  <c r="G64" i="36" s="1"/>
  <c r="B65" i="36"/>
  <c r="G65" i="36"/>
  <c r="B66" i="36"/>
  <c r="G66" i="36" s="1"/>
  <c r="B67" i="36"/>
  <c r="G67" i="36"/>
  <c r="B68" i="36"/>
  <c r="G68" i="36" s="1"/>
  <c r="H68" i="36" s="1"/>
  <c r="D6" i="36"/>
  <c r="F6" i="36"/>
  <c r="D7" i="36"/>
  <c r="D8" i="36"/>
  <c r="F8" i="36"/>
  <c r="D9" i="36"/>
  <c r="D10" i="36"/>
  <c r="D11" i="36"/>
  <c r="D12" i="36"/>
  <c r="D13" i="36"/>
  <c r="D14" i="36"/>
  <c r="D15" i="36"/>
  <c r="D16" i="36"/>
  <c r="F16" i="36"/>
  <c r="D17" i="36"/>
  <c r="D23" i="36"/>
  <c r="D24" i="36"/>
  <c r="D27" i="36"/>
  <c r="D28" i="36"/>
  <c r="D29" i="36"/>
  <c r="F29" i="36" s="1"/>
  <c r="H29" i="36" s="1"/>
  <c r="D30" i="36"/>
  <c r="D31" i="36"/>
  <c r="F31" i="36"/>
  <c r="D32" i="36"/>
  <c r="D34" i="36"/>
  <c r="F34" i="36"/>
  <c r="D45" i="36"/>
  <c r="F45" i="36"/>
  <c r="H45" i="36" s="1"/>
  <c r="D46" i="36"/>
  <c r="D47" i="36"/>
  <c r="F47" i="36" s="1"/>
  <c r="D48" i="36"/>
  <c r="D49" i="36"/>
  <c r="F49" i="36"/>
  <c r="D50" i="36"/>
  <c r="D51" i="36"/>
  <c r="F57" i="36"/>
  <c r="F58" i="36"/>
  <c r="F59" i="36"/>
  <c r="F60" i="36"/>
  <c r="F61" i="36"/>
  <c r="F62" i="36"/>
  <c r="F63" i="36"/>
  <c r="F64" i="36"/>
  <c r="F65" i="36"/>
  <c r="F66" i="36"/>
  <c r="F67" i="36"/>
  <c r="F68" i="36"/>
  <c r="C69" i="36"/>
  <c r="E69" i="36"/>
  <c r="D68" i="36"/>
  <c r="D67" i="36"/>
  <c r="D66" i="36"/>
  <c r="D65" i="36"/>
  <c r="D64" i="36"/>
  <c r="D63" i="36"/>
  <c r="D62" i="36"/>
  <c r="D61" i="36"/>
  <c r="D60" i="36"/>
  <c r="D59" i="36"/>
  <c r="D58" i="36"/>
  <c r="D57" i="36"/>
  <c r="C52" i="36"/>
  <c r="E52" i="36"/>
  <c r="D44" i="36"/>
  <c r="D43" i="36"/>
  <c r="F43" i="36"/>
  <c r="D42" i="36"/>
  <c r="D41" i="36"/>
  <c r="D40" i="36"/>
  <c r="C35" i="36"/>
  <c r="E35" i="36"/>
  <c r="D26" i="36"/>
  <c r="D25" i="36"/>
  <c r="C18" i="36"/>
  <c r="E18" i="36"/>
  <c r="B6" i="37"/>
  <c r="B7" i="37"/>
  <c r="G7" i="37"/>
  <c r="B8" i="37"/>
  <c r="B9" i="37"/>
  <c r="G9" i="37" s="1"/>
  <c r="B10" i="37"/>
  <c r="G10" i="37"/>
  <c r="B11" i="37"/>
  <c r="G11" i="37" s="1"/>
  <c r="B12" i="37"/>
  <c r="B13" i="37"/>
  <c r="B14" i="37"/>
  <c r="G14" i="37"/>
  <c r="B15" i="37"/>
  <c r="G15" i="37" s="1"/>
  <c r="B16" i="37"/>
  <c r="G16" i="37"/>
  <c r="B17" i="37"/>
  <c r="B23" i="37"/>
  <c r="G23" i="37"/>
  <c r="B24" i="37"/>
  <c r="B25" i="37"/>
  <c r="G25" i="37"/>
  <c r="B26" i="37"/>
  <c r="G26" i="37" s="1"/>
  <c r="B27" i="37"/>
  <c r="G27" i="37"/>
  <c r="B28" i="37"/>
  <c r="B29" i="37"/>
  <c r="G29" i="37"/>
  <c r="B30" i="37"/>
  <c r="B31" i="37"/>
  <c r="G31" i="37"/>
  <c r="B32" i="37"/>
  <c r="G32" i="37" s="1"/>
  <c r="B33" i="37"/>
  <c r="B34" i="37"/>
  <c r="G34" i="37"/>
  <c r="B40" i="37"/>
  <c r="G40" i="37" s="1"/>
  <c r="B41" i="37"/>
  <c r="G41" i="37"/>
  <c r="H41" i="37" s="1"/>
  <c r="B42" i="37"/>
  <c r="G42" i="37" s="1"/>
  <c r="B43" i="37"/>
  <c r="G43" i="37"/>
  <c r="B44" i="37"/>
  <c r="B45" i="37"/>
  <c r="G45" i="37"/>
  <c r="B46" i="37"/>
  <c r="G46" i="37" s="1"/>
  <c r="B47" i="37"/>
  <c r="B48" i="37"/>
  <c r="G48" i="37"/>
  <c r="B49" i="37"/>
  <c r="G49" i="37" s="1"/>
  <c r="B50" i="37"/>
  <c r="G50" i="37"/>
  <c r="B51" i="37"/>
  <c r="G51" i="37" s="1"/>
  <c r="B57" i="37"/>
  <c r="G57" i="37"/>
  <c r="B58" i="37"/>
  <c r="G58" i="37"/>
  <c r="B59" i="37"/>
  <c r="G59" i="37" s="1"/>
  <c r="B60" i="37"/>
  <c r="G60" i="37"/>
  <c r="B61" i="37"/>
  <c r="G61" i="37" s="1"/>
  <c r="H61" i="37" s="1"/>
  <c r="B62" i="37"/>
  <c r="G62" i="37" s="1"/>
  <c r="H62" i="37" s="1"/>
  <c r="B63" i="37"/>
  <c r="G63" i="37"/>
  <c r="B64" i="37"/>
  <c r="G64" i="37" s="1"/>
  <c r="B65" i="37"/>
  <c r="G65" i="37"/>
  <c r="B66" i="37"/>
  <c r="G66" i="37" s="1"/>
  <c r="H66" i="37" s="1"/>
  <c r="B67" i="37"/>
  <c r="G67" i="37"/>
  <c r="B68" i="37"/>
  <c r="G68" i="37" s="1"/>
  <c r="D6" i="37"/>
  <c r="D7" i="37"/>
  <c r="F7" i="37"/>
  <c r="D8" i="37"/>
  <c r="D9" i="37"/>
  <c r="D10" i="37"/>
  <c r="D11" i="37"/>
  <c r="D12" i="37"/>
  <c r="D13" i="37"/>
  <c r="D14" i="37"/>
  <c r="D15" i="37"/>
  <c r="D16" i="37"/>
  <c r="D17" i="37"/>
  <c r="D23" i="37"/>
  <c r="D24" i="37"/>
  <c r="D28" i="37"/>
  <c r="D29" i="37"/>
  <c r="D30" i="37"/>
  <c r="D31" i="37"/>
  <c r="D32" i="37"/>
  <c r="D33" i="37"/>
  <c r="D34" i="37"/>
  <c r="D40" i="37"/>
  <c r="F40" i="37"/>
  <c r="D41" i="37"/>
  <c r="F41" i="37"/>
  <c r="D45" i="37"/>
  <c r="F45" i="37" s="1"/>
  <c r="D46" i="37"/>
  <c r="F46" i="37"/>
  <c r="D47" i="37"/>
  <c r="D48" i="37"/>
  <c r="D49" i="37"/>
  <c r="D50" i="37"/>
  <c r="D51" i="37"/>
  <c r="F57" i="37"/>
  <c r="F58" i="37"/>
  <c r="F59" i="37"/>
  <c r="F60" i="37"/>
  <c r="F61" i="37"/>
  <c r="F62" i="37"/>
  <c r="F63" i="37"/>
  <c r="F64" i="37"/>
  <c r="F65" i="37"/>
  <c r="F66" i="37"/>
  <c r="D67" i="37"/>
  <c r="F67" i="37"/>
  <c r="H67" i="37" s="1"/>
  <c r="D68" i="37"/>
  <c r="C69" i="37"/>
  <c r="E69" i="37"/>
  <c r="D66" i="37"/>
  <c r="D65" i="37"/>
  <c r="D64" i="37"/>
  <c r="D63" i="37"/>
  <c r="D62" i="37"/>
  <c r="D61" i="37"/>
  <c r="D60" i="37"/>
  <c r="D59" i="37"/>
  <c r="D58" i="37"/>
  <c r="D57" i="37"/>
  <c r="C52" i="37"/>
  <c r="E52" i="37"/>
  <c r="D44" i="37"/>
  <c r="F44" i="37" s="1"/>
  <c r="H44" i="37" s="1"/>
  <c r="D43" i="37"/>
  <c r="D42" i="37"/>
  <c r="F42" i="37"/>
  <c r="C35" i="37"/>
  <c r="E35" i="37"/>
  <c r="D27" i="37"/>
  <c r="D26" i="37"/>
  <c r="F26" i="37"/>
  <c r="H26" i="37" s="1"/>
  <c r="D25" i="37"/>
  <c r="F25" i="37" s="1"/>
  <c r="C18" i="37"/>
  <c r="E18" i="37"/>
  <c r="B6" i="38"/>
  <c r="G6" i="38" s="1"/>
  <c r="H6" i="38" s="1"/>
  <c r="B7" i="38"/>
  <c r="G7" i="38"/>
  <c r="B8" i="38"/>
  <c r="G8" i="38" s="1"/>
  <c r="B9" i="38"/>
  <c r="G9" i="38"/>
  <c r="B10" i="38"/>
  <c r="G10" i="38" s="1"/>
  <c r="B11" i="38"/>
  <c r="G11" i="38"/>
  <c r="H11" i="38" s="1"/>
  <c r="B12" i="38"/>
  <c r="B13" i="38"/>
  <c r="G13" i="38"/>
  <c r="B14" i="38"/>
  <c r="B15" i="38"/>
  <c r="B16" i="38"/>
  <c r="G16" i="38"/>
  <c r="B17" i="38"/>
  <c r="B23" i="38"/>
  <c r="G23" i="38" s="1"/>
  <c r="B24" i="38"/>
  <c r="G24" i="38"/>
  <c r="F24" i="38"/>
  <c r="B25" i="38"/>
  <c r="G25" i="38"/>
  <c r="B26" i="38"/>
  <c r="G26" i="38" s="1"/>
  <c r="B27" i="38"/>
  <c r="G27" i="38"/>
  <c r="B28" i="38"/>
  <c r="B29" i="38"/>
  <c r="B30" i="38"/>
  <c r="G30" i="38"/>
  <c r="B31" i="38"/>
  <c r="B32" i="38"/>
  <c r="B33" i="38"/>
  <c r="B34" i="38"/>
  <c r="G34" i="38" s="1"/>
  <c r="B40" i="38"/>
  <c r="G40" i="38"/>
  <c r="B41" i="38"/>
  <c r="B42" i="38"/>
  <c r="G42" i="38"/>
  <c r="B43" i="38"/>
  <c r="B44" i="38"/>
  <c r="G44" i="38" s="1"/>
  <c r="H44" i="38" s="1"/>
  <c r="B45" i="38"/>
  <c r="F45" i="38" s="1"/>
  <c r="G45" i="38"/>
  <c r="H45" i="38" s="1"/>
  <c r="B46" i="38"/>
  <c r="G46" i="38" s="1"/>
  <c r="B47" i="38"/>
  <c r="G47" i="38"/>
  <c r="B48" i="38"/>
  <c r="G48" i="38" s="1"/>
  <c r="B49" i="38"/>
  <c r="G49" i="38"/>
  <c r="H49" i="38" s="1"/>
  <c r="B50" i="38"/>
  <c r="G50" i="38" s="1"/>
  <c r="B51" i="38"/>
  <c r="G51" i="38"/>
  <c r="B57" i="38"/>
  <c r="G57" i="38" s="1"/>
  <c r="B58" i="38"/>
  <c r="G58" i="38"/>
  <c r="H58" i="38" s="1"/>
  <c r="B59" i="38"/>
  <c r="G59" i="38"/>
  <c r="B60" i="38"/>
  <c r="G60" i="38" s="1"/>
  <c r="B61" i="38"/>
  <c r="G61" i="38"/>
  <c r="B62" i="38"/>
  <c r="G62" i="38" s="1"/>
  <c r="H62" i="38" s="1"/>
  <c r="B63" i="38"/>
  <c r="G63" i="38"/>
  <c r="B64" i="38"/>
  <c r="G64" i="38" s="1"/>
  <c r="B65" i="38"/>
  <c r="G65" i="38"/>
  <c r="B66" i="38"/>
  <c r="G66" i="38" s="1"/>
  <c r="B67" i="38"/>
  <c r="G67" i="38"/>
  <c r="H67" i="38" s="1"/>
  <c r="B68" i="38"/>
  <c r="G68" i="38" s="1"/>
  <c r="D6" i="38"/>
  <c r="D7" i="38"/>
  <c r="D8" i="38"/>
  <c r="D9" i="38"/>
  <c r="D10" i="38"/>
  <c r="D11" i="38"/>
  <c r="F11" i="38" s="1"/>
  <c r="D12" i="38"/>
  <c r="D13" i="38"/>
  <c r="D14" i="38"/>
  <c r="D15" i="38"/>
  <c r="D16" i="38"/>
  <c r="D17" i="38"/>
  <c r="F23" i="38"/>
  <c r="F25" i="38"/>
  <c r="D28" i="38"/>
  <c r="D29" i="38"/>
  <c r="F29" i="38" s="1"/>
  <c r="D30" i="38"/>
  <c r="D31" i="38"/>
  <c r="D32" i="38"/>
  <c r="F32" i="38" s="1"/>
  <c r="H32" i="38" s="1"/>
  <c r="D33" i="38"/>
  <c r="D34" i="38"/>
  <c r="F34" i="38"/>
  <c r="D46" i="38"/>
  <c r="D47" i="38"/>
  <c r="F47" i="38"/>
  <c r="D48" i="38"/>
  <c r="D49" i="38"/>
  <c r="F49" i="38"/>
  <c r="D50" i="38"/>
  <c r="D51" i="38"/>
  <c r="F57" i="38"/>
  <c r="F58" i="38"/>
  <c r="F59" i="38"/>
  <c r="F60" i="38"/>
  <c r="F61" i="38"/>
  <c r="F62" i="38"/>
  <c r="F63" i="38"/>
  <c r="F64" i="38"/>
  <c r="F65" i="38"/>
  <c r="F66" i="38"/>
  <c r="F67" i="38"/>
  <c r="F68" i="38"/>
  <c r="C69" i="38"/>
  <c r="E69" i="38"/>
  <c r="D68" i="38"/>
  <c r="D67" i="38"/>
  <c r="D66" i="38"/>
  <c r="D65" i="38"/>
  <c r="D64" i="38"/>
  <c r="D63" i="38"/>
  <c r="D62" i="38"/>
  <c r="D61" i="38"/>
  <c r="D60" i="38"/>
  <c r="D59" i="38"/>
  <c r="D58" i="38"/>
  <c r="D57" i="38"/>
  <c r="C52" i="38"/>
  <c r="E52" i="38"/>
  <c r="D45" i="38"/>
  <c r="D44" i="38"/>
  <c r="D43" i="38"/>
  <c r="D42" i="38"/>
  <c r="F42" i="38"/>
  <c r="H42" i="38"/>
  <c r="D41" i="38"/>
  <c r="D40" i="38"/>
  <c r="F40" i="38"/>
  <c r="H40" i="38" s="1"/>
  <c r="C35" i="38"/>
  <c r="E35" i="38"/>
  <c r="D27" i="38"/>
  <c r="F27" i="38"/>
  <c r="D26" i="38"/>
  <c r="F26" i="38"/>
  <c r="D25" i="38"/>
  <c r="D24" i="38"/>
  <c r="D23" i="38"/>
  <c r="C18" i="38"/>
  <c r="E18" i="38"/>
  <c r="B6" i="39"/>
  <c r="B7" i="39"/>
  <c r="G7" i="39"/>
  <c r="B8" i="39"/>
  <c r="G8" i="39" s="1"/>
  <c r="B9" i="39"/>
  <c r="B10" i="39"/>
  <c r="G10" i="39"/>
  <c r="B11" i="39"/>
  <c r="B12" i="39"/>
  <c r="B13" i="39"/>
  <c r="G13" i="39"/>
  <c r="B14" i="39"/>
  <c r="G14" i="39" s="1"/>
  <c r="B15" i="39"/>
  <c r="G15" i="39"/>
  <c r="B16" i="39"/>
  <c r="G16" i="39" s="1"/>
  <c r="B17" i="39"/>
  <c r="B23" i="39"/>
  <c r="B24" i="39"/>
  <c r="G24" i="39"/>
  <c r="B25" i="39"/>
  <c r="G25" i="39" s="1"/>
  <c r="B26" i="39"/>
  <c r="G26" i="39"/>
  <c r="B27" i="39"/>
  <c r="G27" i="39" s="1"/>
  <c r="B28" i="39"/>
  <c r="B29" i="39"/>
  <c r="G29" i="39"/>
  <c r="B30" i="39"/>
  <c r="B31" i="39"/>
  <c r="G31" i="39"/>
  <c r="B32" i="39"/>
  <c r="B33" i="39"/>
  <c r="G33" i="39" s="1"/>
  <c r="B34" i="39"/>
  <c r="B40" i="39"/>
  <c r="G40" i="39" s="1"/>
  <c r="B41" i="39"/>
  <c r="B42" i="39"/>
  <c r="G42" i="39"/>
  <c r="B43" i="39"/>
  <c r="G43" i="39" s="1"/>
  <c r="H43" i="39" s="1"/>
  <c r="B44" i="39"/>
  <c r="G44" i="39"/>
  <c r="B45" i="39"/>
  <c r="G45" i="39" s="1"/>
  <c r="B46" i="39"/>
  <c r="G46" i="39"/>
  <c r="B47" i="39"/>
  <c r="G47" i="39" s="1"/>
  <c r="B48" i="39"/>
  <c r="B49" i="39"/>
  <c r="B50" i="39"/>
  <c r="B51" i="39"/>
  <c r="G51" i="39"/>
  <c r="B57" i="39"/>
  <c r="G57" i="39" s="1"/>
  <c r="B58" i="39"/>
  <c r="G58" i="39" s="1"/>
  <c r="B59" i="39"/>
  <c r="G59" i="39"/>
  <c r="H59" i="39"/>
  <c r="B60" i="39"/>
  <c r="G60" i="39" s="1"/>
  <c r="B61" i="39"/>
  <c r="G61" i="39" s="1"/>
  <c r="B62" i="39"/>
  <c r="G62" i="39"/>
  <c r="B63" i="39"/>
  <c r="G63" i="39" s="1"/>
  <c r="B64" i="39"/>
  <c r="G64" i="39"/>
  <c r="B65" i="39"/>
  <c r="G65" i="39" s="1"/>
  <c r="H65" i="39" s="1"/>
  <c r="B66" i="39"/>
  <c r="G66" i="39"/>
  <c r="B67" i="39"/>
  <c r="G67" i="39" s="1"/>
  <c r="B68" i="39"/>
  <c r="G68" i="39"/>
  <c r="D6" i="39"/>
  <c r="D7" i="39"/>
  <c r="F7" i="39" s="1"/>
  <c r="D8" i="39"/>
  <c r="D9" i="39"/>
  <c r="D10" i="39"/>
  <c r="D11" i="39"/>
  <c r="D12" i="39"/>
  <c r="D13" i="39"/>
  <c r="F13" i="39" s="1"/>
  <c r="D14" i="39"/>
  <c r="D15" i="39"/>
  <c r="F15" i="39" s="1"/>
  <c r="D16" i="39"/>
  <c r="D17" i="39"/>
  <c r="D23" i="39"/>
  <c r="D24" i="39"/>
  <c r="F24" i="39"/>
  <c r="F26" i="39"/>
  <c r="D27" i="39"/>
  <c r="F27" i="39"/>
  <c r="D28" i="39"/>
  <c r="D29" i="39"/>
  <c r="D30" i="39"/>
  <c r="D31" i="39"/>
  <c r="D32" i="39"/>
  <c r="D34" i="39"/>
  <c r="F43" i="39"/>
  <c r="D44" i="39"/>
  <c r="F44" i="39"/>
  <c r="D45" i="39"/>
  <c r="F45" i="39"/>
  <c r="D46" i="39"/>
  <c r="F46" i="39" s="1"/>
  <c r="H46" i="39" s="1"/>
  <c r="D47" i="39"/>
  <c r="D48" i="39"/>
  <c r="D49" i="39"/>
  <c r="D50" i="39"/>
  <c r="F50" i="39" s="1"/>
  <c r="D51" i="39"/>
  <c r="F51" i="39"/>
  <c r="F57" i="39"/>
  <c r="F58" i="39"/>
  <c r="H58" i="39" s="1"/>
  <c r="F59" i="39"/>
  <c r="F60" i="39"/>
  <c r="F61" i="39"/>
  <c r="F62" i="39"/>
  <c r="F63" i="39"/>
  <c r="F64" i="39"/>
  <c r="F65" i="39"/>
  <c r="F66" i="39"/>
  <c r="H66" i="39" s="1"/>
  <c r="F67" i="39"/>
  <c r="D68" i="39"/>
  <c r="F68" i="39"/>
  <c r="C69" i="39"/>
  <c r="E69" i="39"/>
  <c r="D67" i="39"/>
  <c r="D66" i="39"/>
  <c r="D65" i="39"/>
  <c r="D64" i="39"/>
  <c r="D63" i="39"/>
  <c r="D62" i="39"/>
  <c r="D61" i="39"/>
  <c r="D60" i="39"/>
  <c r="D59" i="39"/>
  <c r="D58" i="39"/>
  <c r="D57" i="39"/>
  <c r="C52" i="39"/>
  <c r="D42" i="39"/>
  <c r="F42" i="39"/>
  <c r="D41" i="39"/>
  <c r="F41" i="39" s="1"/>
  <c r="H41" i="39" s="1"/>
  <c r="D40" i="39"/>
  <c r="F40" i="39"/>
  <c r="C35" i="39"/>
  <c r="E35" i="39"/>
  <c r="D26" i="39"/>
  <c r="D25" i="39"/>
  <c r="C18" i="39"/>
  <c r="E18" i="39"/>
  <c r="B6" i="40"/>
  <c r="G6" i="40"/>
  <c r="B7" i="40"/>
  <c r="F7" i="40" s="1"/>
  <c r="G7" i="40"/>
  <c r="H7" i="40" s="1"/>
  <c r="B8" i="40"/>
  <c r="B9" i="40"/>
  <c r="B10" i="40"/>
  <c r="B11" i="40"/>
  <c r="G11" i="40"/>
  <c r="B12" i="40"/>
  <c r="G12" i="40"/>
  <c r="B13" i="40"/>
  <c r="G13" i="40"/>
  <c r="B14" i="40"/>
  <c r="G14" i="40"/>
  <c r="B15" i="40"/>
  <c r="G15" i="40"/>
  <c r="B16" i="40"/>
  <c r="G16" i="40"/>
  <c r="B17" i="40"/>
  <c r="G17" i="40"/>
  <c r="B23" i="40"/>
  <c r="G23" i="40"/>
  <c r="B24" i="40"/>
  <c r="G24" i="40"/>
  <c r="B25" i="40"/>
  <c r="G25" i="40"/>
  <c r="H25" i="40" s="1"/>
  <c r="B26" i="40"/>
  <c r="B27" i="40"/>
  <c r="G27" i="40" s="1"/>
  <c r="B28" i="40"/>
  <c r="G28" i="40" s="1"/>
  <c r="B29" i="40"/>
  <c r="G29" i="40" s="1"/>
  <c r="B30" i="40"/>
  <c r="G30" i="40" s="1"/>
  <c r="B31" i="40"/>
  <c r="B32" i="40"/>
  <c r="B33" i="40"/>
  <c r="B34" i="40"/>
  <c r="G34" i="40"/>
  <c r="B40" i="40"/>
  <c r="G40" i="40"/>
  <c r="B41" i="40"/>
  <c r="G41" i="40"/>
  <c r="B42" i="40"/>
  <c r="G42" i="40"/>
  <c r="B43" i="40"/>
  <c r="G43" i="40"/>
  <c r="B44" i="40"/>
  <c r="G44" i="40"/>
  <c r="B45" i="40"/>
  <c r="G45" i="40"/>
  <c r="B46" i="40"/>
  <c r="G46" i="40"/>
  <c r="B47" i="40"/>
  <c r="G47" i="40"/>
  <c r="B48" i="40"/>
  <c r="B49" i="40"/>
  <c r="B50" i="40"/>
  <c r="B51" i="40"/>
  <c r="G51" i="40" s="1"/>
  <c r="B57" i="40"/>
  <c r="G57" i="40" s="1"/>
  <c r="B58" i="40"/>
  <c r="G58" i="40" s="1"/>
  <c r="H58" i="40"/>
  <c r="B59" i="40"/>
  <c r="G59" i="40"/>
  <c r="B60" i="40"/>
  <c r="G60" i="40"/>
  <c r="H60" i="40" s="1"/>
  <c r="B61" i="40"/>
  <c r="G61" i="40" s="1"/>
  <c r="B62" i="40"/>
  <c r="G62" i="40" s="1"/>
  <c r="B63" i="40"/>
  <c r="G63" i="40" s="1"/>
  <c r="B64" i="40"/>
  <c r="G64" i="40" s="1"/>
  <c r="H64" i="40" s="1"/>
  <c r="B65" i="40"/>
  <c r="G65" i="40" s="1"/>
  <c r="B66" i="40"/>
  <c r="G66" i="40" s="1"/>
  <c r="B67" i="40"/>
  <c r="G67" i="40" s="1"/>
  <c r="B68" i="40"/>
  <c r="G68" i="40" s="1"/>
  <c r="D6" i="40"/>
  <c r="F6" i="40" s="1"/>
  <c r="D7" i="40"/>
  <c r="D9" i="40"/>
  <c r="D10" i="40"/>
  <c r="D12" i="40"/>
  <c r="F12" i="40"/>
  <c r="D13" i="40"/>
  <c r="D14" i="40"/>
  <c r="D15" i="40"/>
  <c r="F15" i="40" s="1"/>
  <c r="D16" i="40"/>
  <c r="D17" i="40"/>
  <c r="F17" i="40"/>
  <c r="D23" i="40"/>
  <c r="F23" i="40"/>
  <c r="D24" i="40"/>
  <c r="F24" i="40"/>
  <c r="D25" i="40"/>
  <c r="F25" i="40"/>
  <c r="D26" i="40"/>
  <c r="D27" i="40"/>
  <c r="D28" i="40"/>
  <c r="D29" i="40"/>
  <c r="F29" i="40"/>
  <c r="D30" i="40"/>
  <c r="D31" i="40"/>
  <c r="D32" i="40"/>
  <c r="D33" i="40"/>
  <c r="D34" i="40"/>
  <c r="F42" i="40"/>
  <c r="D44" i="40"/>
  <c r="F44" i="40"/>
  <c r="D45" i="40"/>
  <c r="D46" i="40"/>
  <c r="D47" i="40"/>
  <c r="F47" i="40"/>
  <c r="D48" i="40"/>
  <c r="D49" i="40"/>
  <c r="D50" i="40"/>
  <c r="D51" i="40"/>
  <c r="F57" i="40"/>
  <c r="F58" i="40"/>
  <c r="F59" i="40"/>
  <c r="F60" i="40"/>
  <c r="F61" i="40"/>
  <c r="F62" i="40"/>
  <c r="F63" i="40"/>
  <c r="F64" i="40"/>
  <c r="F65" i="40"/>
  <c r="F66" i="40"/>
  <c r="F67" i="40"/>
  <c r="D68" i="40"/>
  <c r="F68" i="40"/>
  <c r="C69" i="40"/>
  <c r="E69" i="40"/>
  <c r="D67" i="40"/>
  <c r="D66" i="40"/>
  <c r="D65" i="40"/>
  <c r="D64" i="40"/>
  <c r="D63" i="40"/>
  <c r="D62" i="40"/>
  <c r="D61" i="40"/>
  <c r="D60" i="40"/>
  <c r="D59" i="40"/>
  <c r="D58" i="40"/>
  <c r="D57" i="40"/>
  <c r="C52" i="40"/>
  <c r="E52" i="40"/>
  <c r="D43" i="40"/>
  <c r="F43" i="40"/>
  <c r="D42" i="40"/>
  <c r="D41" i="40"/>
  <c r="F41" i="40" s="1"/>
  <c r="D40" i="40"/>
  <c r="F40" i="40" s="1"/>
  <c r="H40" i="40" s="1"/>
  <c r="C35" i="40"/>
  <c r="E35" i="40"/>
  <c r="C18" i="40"/>
  <c r="E18" i="40"/>
  <c r="B6" i="41"/>
  <c r="B7" i="41"/>
  <c r="G7" i="41"/>
  <c r="B8" i="41"/>
  <c r="G8" i="41"/>
  <c r="B9" i="41"/>
  <c r="G9" i="41"/>
  <c r="H9" i="41" s="1"/>
  <c r="B10" i="41"/>
  <c r="G10" i="41"/>
  <c r="B11" i="41"/>
  <c r="G11" i="41"/>
  <c r="B12" i="41"/>
  <c r="B13" i="41"/>
  <c r="G13" i="41" s="1"/>
  <c r="B14" i="41"/>
  <c r="B15" i="41"/>
  <c r="G15" i="41" s="1"/>
  <c r="B16" i="41"/>
  <c r="B17" i="41"/>
  <c r="G17" i="41" s="1"/>
  <c r="B23" i="41"/>
  <c r="G23" i="41" s="1"/>
  <c r="B24" i="41"/>
  <c r="G24" i="41" s="1"/>
  <c r="B25" i="41"/>
  <c r="G25" i="41" s="1"/>
  <c r="B26" i="41"/>
  <c r="G26" i="41"/>
  <c r="B27" i="41"/>
  <c r="G27" i="41"/>
  <c r="B28" i="41"/>
  <c r="G28" i="41"/>
  <c r="B29" i="41"/>
  <c r="B30" i="41"/>
  <c r="G30" i="41" s="1"/>
  <c r="B31" i="41"/>
  <c r="G31" i="41" s="1"/>
  <c r="B32" i="41"/>
  <c r="B33" i="41"/>
  <c r="B34" i="41"/>
  <c r="G34" i="41"/>
  <c r="B40" i="41"/>
  <c r="G40" i="41"/>
  <c r="B41" i="41"/>
  <c r="G41" i="41"/>
  <c r="B42" i="41"/>
  <c r="G42" i="41"/>
  <c r="H42" i="41" s="1"/>
  <c r="B43" i="41"/>
  <c r="F43" i="41"/>
  <c r="B44" i="41"/>
  <c r="G44" i="41"/>
  <c r="B45" i="41"/>
  <c r="G45" i="41"/>
  <c r="B46" i="41"/>
  <c r="G46" i="41"/>
  <c r="H46" i="41" s="1"/>
  <c r="B47" i="41"/>
  <c r="G47" i="41"/>
  <c r="B48" i="41"/>
  <c r="F48" i="41"/>
  <c r="H48" i="41" s="1"/>
  <c r="B49" i="41"/>
  <c r="B50" i="41"/>
  <c r="B51" i="41"/>
  <c r="G51" i="41"/>
  <c r="H51" i="41" s="1"/>
  <c r="B57" i="41"/>
  <c r="G57" i="41"/>
  <c r="B58" i="41"/>
  <c r="G58" i="41"/>
  <c r="B59" i="41"/>
  <c r="G59" i="41" s="1"/>
  <c r="B60" i="41"/>
  <c r="G60" i="41" s="1"/>
  <c r="B61" i="41"/>
  <c r="G61" i="41" s="1"/>
  <c r="B62" i="41"/>
  <c r="G62" i="41" s="1"/>
  <c r="H62" i="41" s="1"/>
  <c r="B63" i="41"/>
  <c r="G63" i="41" s="1"/>
  <c r="B64" i="41"/>
  <c r="G64" i="41" s="1"/>
  <c r="B65" i="41"/>
  <c r="G65" i="41" s="1"/>
  <c r="B66" i="41"/>
  <c r="G66" i="41" s="1"/>
  <c r="H66" i="41" s="1"/>
  <c r="B67" i="41"/>
  <c r="G67" i="41" s="1"/>
  <c r="B68" i="41"/>
  <c r="G68" i="41" s="1"/>
  <c r="D7" i="41"/>
  <c r="F7" i="41" s="1"/>
  <c r="D8" i="41"/>
  <c r="F8" i="41" s="1"/>
  <c r="D9" i="41"/>
  <c r="F9" i="41" s="1"/>
  <c r="D10" i="41"/>
  <c r="F10" i="41"/>
  <c r="D11" i="41"/>
  <c r="F11" i="41"/>
  <c r="D12" i="41"/>
  <c r="D14" i="41"/>
  <c r="D15" i="41"/>
  <c r="D16" i="41"/>
  <c r="D17" i="41"/>
  <c r="D23" i="41"/>
  <c r="F23" i="41"/>
  <c r="D24" i="41"/>
  <c r="F24" i="41"/>
  <c r="D25" i="41"/>
  <c r="D26" i="41"/>
  <c r="F26" i="41"/>
  <c r="D27" i="41"/>
  <c r="F27" i="41"/>
  <c r="D28" i="41"/>
  <c r="F28" i="41"/>
  <c r="D29" i="41"/>
  <c r="D30" i="41"/>
  <c r="D31" i="41"/>
  <c r="D32" i="41"/>
  <c r="D33" i="41"/>
  <c r="D34" i="41"/>
  <c r="F57" i="41"/>
  <c r="F58" i="41"/>
  <c r="F59" i="41"/>
  <c r="F60" i="41"/>
  <c r="F61" i="41"/>
  <c r="F62" i="41"/>
  <c r="F63" i="41"/>
  <c r="F64" i="41"/>
  <c r="F65" i="41"/>
  <c r="F66" i="41"/>
  <c r="F67" i="41"/>
  <c r="D68" i="41"/>
  <c r="F68" i="41"/>
  <c r="C69" i="41"/>
  <c r="E69" i="41"/>
  <c r="D67" i="41"/>
  <c r="D66" i="41"/>
  <c r="D65" i="41"/>
  <c r="D64" i="41"/>
  <c r="D63" i="41"/>
  <c r="D62" i="41"/>
  <c r="D61" i="41"/>
  <c r="D60" i="41"/>
  <c r="D59" i="41"/>
  <c r="D58" i="41"/>
  <c r="D57" i="41"/>
  <c r="C52" i="41"/>
  <c r="E52" i="41"/>
  <c r="C35" i="41"/>
  <c r="C18" i="41"/>
  <c r="E18" i="41"/>
  <c r="B66" i="5"/>
  <c r="G66" i="5" s="1"/>
  <c r="H66" i="5"/>
  <c r="F66" i="5"/>
  <c r="B65" i="5"/>
  <c r="G65" i="5" s="1"/>
  <c r="F65" i="5"/>
  <c r="B64" i="5"/>
  <c r="G64" i="5"/>
  <c r="F64" i="5"/>
  <c r="B63" i="5"/>
  <c r="G63" i="5" s="1"/>
  <c r="F63" i="5"/>
  <c r="B62" i="5"/>
  <c r="G62" i="5"/>
  <c r="H62" i="5" s="1"/>
  <c r="F62" i="5"/>
  <c r="B61" i="5"/>
  <c r="G61" i="5" s="1"/>
  <c r="H61" i="5"/>
  <c r="F61" i="5"/>
  <c r="B60" i="5"/>
  <c r="G60" i="5" s="1"/>
  <c r="F60" i="5"/>
  <c r="B59" i="5"/>
  <c r="G59" i="5"/>
  <c r="H59" i="5" s="1"/>
  <c r="F59" i="5"/>
  <c r="B58" i="5"/>
  <c r="G58" i="5"/>
  <c r="F58" i="5"/>
  <c r="B57" i="5"/>
  <c r="G57" i="5"/>
  <c r="F57" i="5"/>
  <c r="B42" i="5"/>
  <c r="G42" i="5"/>
  <c r="D42" i="5"/>
  <c r="F42" i="5" s="1"/>
  <c r="B25" i="5"/>
  <c r="G25" i="5"/>
  <c r="D25" i="5"/>
  <c r="B68" i="5"/>
  <c r="G68" i="5" s="1"/>
  <c r="D68" i="5"/>
  <c r="B67" i="5"/>
  <c r="G67" i="5"/>
  <c r="D67" i="5"/>
  <c r="F67" i="5"/>
  <c r="H67" i="5" s="1"/>
  <c r="B51" i="5"/>
  <c r="D51" i="5"/>
  <c r="B50" i="5"/>
  <c r="D50" i="5"/>
  <c r="F50" i="5" s="1"/>
  <c r="H50" i="5" s="1"/>
  <c r="B49" i="5"/>
  <c r="G49" i="5"/>
  <c r="D49" i="5"/>
  <c r="F49" i="5"/>
  <c r="H49" i="5" s="1"/>
  <c r="B48" i="5"/>
  <c r="G48" i="5"/>
  <c r="D48" i="5"/>
  <c r="F48" i="5"/>
  <c r="H48" i="5" s="1"/>
  <c r="B47" i="5"/>
  <c r="D47" i="5"/>
  <c r="B46" i="5"/>
  <c r="G46" i="5"/>
  <c r="D46" i="5"/>
  <c r="B45" i="5"/>
  <c r="G45" i="5" s="1"/>
  <c r="D45" i="5"/>
  <c r="B44" i="5"/>
  <c r="F44" i="5"/>
  <c r="D44" i="5"/>
  <c r="B43" i="5"/>
  <c r="D43" i="5"/>
  <c r="B41" i="5"/>
  <c r="G41" i="5" s="1"/>
  <c r="D41" i="5"/>
  <c r="B40" i="5"/>
  <c r="G40" i="5"/>
  <c r="D40" i="5"/>
  <c r="B34" i="5"/>
  <c r="G34" i="5" s="1"/>
  <c r="D34" i="5"/>
  <c r="B33" i="5"/>
  <c r="G33" i="5"/>
  <c r="D33" i="5"/>
  <c r="B32" i="5"/>
  <c r="D32" i="5"/>
  <c r="B31" i="5"/>
  <c r="D31" i="5"/>
  <c r="B30" i="5"/>
  <c r="D30" i="5"/>
  <c r="B29" i="5"/>
  <c r="D29" i="5"/>
  <c r="B28" i="5"/>
  <c r="D28" i="5"/>
  <c r="B27" i="5"/>
  <c r="D27" i="5"/>
  <c r="B26" i="5"/>
  <c r="D26" i="5"/>
  <c r="B24" i="5"/>
  <c r="D24" i="5"/>
  <c r="B23" i="5"/>
  <c r="G23" i="5" s="1"/>
  <c r="D23" i="5"/>
  <c r="F23" i="5" s="1"/>
  <c r="B17" i="5"/>
  <c r="F17" i="5"/>
  <c r="D17" i="5"/>
  <c r="B16" i="5"/>
  <c r="D16" i="5"/>
  <c r="B15" i="5"/>
  <c r="D15" i="5"/>
  <c r="B14" i="5"/>
  <c r="D14" i="5"/>
  <c r="B13" i="5"/>
  <c r="G13" i="5"/>
  <c r="H13" i="5" s="1"/>
  <c r="D13" i="5"/>
  <c r="F13" i="5"/>
  <c r="B12" i="5"/>
  <c r="G12" i="5" s="1"/>
  <c r="B11" i="5"/>
  <c r="G11" i="5" s="1"/>
  <c r="D11" i="5"/>
  <c r="F11" i="5" s="1"/>
  <c r="H11" i="5" s="1"/>
  <c r="B10" i="5"/>
  <c r="G10" i="5"/>
  <c r="D10" i="5"/>
  <c r="B9" i="5"/>
  <c r="G9" i="5" s="1"/>
  <c r="D9" i="5"/>
  <c r="B8" i="5"/>
  <c r="G8" i="5" s="1"/>
  <c r="D8" i="5"/>
  <c r="B7" i="5"/>
  <c r="F7" i="5"/>
  <c r="D7" i="5"/>
  <c r="B6" i="5"/>
  <c r="D6" i="5"/>
  <c r="D66" i="5"/>
  <c r="D65" i="5"/>
  <c r="D64" i="5"/>
  <c r="D63" i="5"/>
  <c r="D62" i="5"/>
  <c r="D61" i="5"/>
  <c r="D60" i="5"/>
  <c r="D59" i="5"/>
  <c r="D58" i="5"/>
  <c r="D57" i="5"/>
  <c r="G6" i="5"/>
  <c r="G14" i="5"/>
  <c r="C69" i="5"/>
  <c r="E69" i="5"/>
  <c r="C52" i="5"/>
  <c r="E52" i="5"/>
  <c r="C35" i="5"/>
  <c r="E35" i="5"/>
  <c r="C18" i="5"/>
  <c r="E18" i="5"/>
  <c r="D29" i="6"/>
  <c r="B6" i="6"/>
  <c r="F6" i="6" s="1"/>
  <c r="G6" i="6"/>
  <c r="B7" i="6"/>
  <c r="G7" i="6"/>
  <c r="B8" i="6"/>
  <c r="G8" i="6"/>
  <c r="B9" i="6"/>
  <c r="G9" i="6"/>
  <c r="B10" i="6"/>
  <c r="G10" i="6"/>
  <c r="B11" i="6"/>
  <c r="G11" i="6"/>
  <c r="B12" i="6"/>
  <c r="G12" i="6"/>
  <c r="B13" i="6"/>
  <c r="G13" i="6"/>
  <c r="B14" i="6"/>
  <c r="G14" i="6"/>
  <c r="B15" i="6"/>
  <c r="G15" i="6"/>
  <c r="B16" i="6"/>
  <c r="G16" i="6"/>
  <c r="B17" i="6"/>
  <c r="G17" i="6"/>
  <c r="B23" i="6"/>
  <c r="G23" i="6"/>
  <c r="B24" i="6"/>
  <c r="G24" i="6"/>
  <c r="B26" i="6"/>
  <c r="G26" i="6"/>
  <c r="B27" i="6"/>
  <c r="G27" i="6"/>
  <c r="B28" i="6"/>
  <c r="G28" i="6"/>
  <c r="B29" i="6"/>
  <c r="F29" i="6"/>
  <c r="B30" i="6"/>
  <c r="G30" i="6"/>
  <c r="B31" i="6"/>
  <c r="B32" i="6"/>
  <c r="G32" i="6" s="1"/>
  <c r="B33" i="6"/>
  <c r="G33" i="6" s="1"/>
  <c r="B34" i="6"/>
  <c r="G34" i="6" s="1"/>
  <c r="B40" i="6"/>
  <c r="G40" i="6" s="1"/>
  <c r="B41" i="6"/>
  <c r="G41" i="6" s="1"/>
  <c r="B43" i="6"/>
  <c r="G43" i="6" s="1"/>
  <c r="B44" i="6"/>
  <c r="G44" i="6" s="1"/>
  <c r="F44" i="6"/>
  <c r="B45" i="6"/>
  <c r="G45" i="6"/>
  <c r="B46" i="6"/>
  <c r="G46" i="6"/>
  <c r="B47" i="6"/>
  <c r="G47" i="6"/>
  <c r="B48" i="6"/>
  <c r="G48" i="6"/>
  <c r="B49" i="6"/>
  <c r="B50" i="6"/>
  <c r="B51" i="6"/>
  <c r="G51" i="6"/>
  <c r="B67" i="6"/>
  <c r="G67" i="6"/>
  <c r="B68" i="6"/>
  <c r="D6" i="6"/>
  <c r="D7" i="6"/>
  <c r="D8" i="6"/>
  <c r="D9" i="6"/>
  <c r="F9" i="6" s="1"/>
  <c r="H9" i="6" s="1"/>
  <c r="D10" i="6"/>
  <c r="D11" i="6"/>
  <c r="D12" i="6"/>
  <c r="F12" i="6" s="1"/>
  <c r="H12" i="6" s="1"/>
  <c r="D13" i="6"/>
  <c r="D14" i="6"/>
  <c r="D15" i="6"/>
  <c r="D16" i="6"/>
  <c r="D17" i="6"/>
  <c r="F23" i="6"/>
  <c r="D26" i="6"/>
  <c r="F26" i="6"/>
  <c r="D27" i="6"/>
  <c r="D28" i="6"/>
  <c r="F28" i="6"/>
  <c r="D30" i="6"/>
  <c r="D31" i="6"/>
  <c r="F31" i="6" s="1"/>
  <c r="H31" i="6" s="1"/>
  <c r="D32" i="6"/>
  <c r="F32" i="6"/>
  <c r="D33" i="6"/>
  <c r="F33" i="6"/>
  <c r="H33" i="6" s="1"/>
  <c r="D34" i="6"/>
  <c r="F41" i="6"/>
  <c r="D43" i="6"/>
  <c r="D44" i="6"/>
  <c r="D45" i="6"/>
  <c r="D46" i="6"/>
  <c r="D47" i="6"/>
  <c r="D48" i="6"/>
  <c r="F48" i="6" s="1"/>
  <c r="D49" i="6"/>
  <c r="D50" i="6"/>
  <c r="D51" i="6"/>
  <c r="F51" i="6" s="1"/>
  <c r="D67" i="6"/>
  <c r="F67" i="6"/>
  <c r="D68" i="6"/>
  <c r="C69" i="6"/>
  <c r="E69" i="6"/>
  <c r="D66" i="6"/>
  <c r="D65" i="6"/>
  <c r="D64" i="6"/>
  <c r="D63" i="6"/>
  <c r="D62" i="6"/>
  <c r="D61" i="6"/>
  <c r="D60" i="6"/>
  <c r="D59" i="6"/>
  <c r="D58" i="6"/>
  <c r="D57" i="6"/>
  <c r="C52" i="6"/>
  <c r="E52" i="6"/>
  <c r="D42" i="6"/>
  <c r="D41" i="6"/>
  <c r="D40" i="6"/>
  <c r="F40" i="6"/>
  <c r="C35" i="6"/>
  <c r="E35" i="6"/>
  <c r="D25" i="6"/>
  <c r="D24" i="6"/>
  <c r="F24" i="6" s="1"/>
  <c r="H24" i="6" s="1"/>
  <c r="D23" i="6"/>
  <c r="C18" i="6"/>
  <c r="E18" i="6"/>
  <c r="B66" i="7"/>
  <c r="G66" i="7" s="1"/>
  <c r="H66" i="7" s="1"/>
  <c r="F66" i="7"/>
  <c r="B65" i="7"/>
  <c r="G65" i="7"/>
  <c r="H65" i="7" s="1"/>
  <c r="F65" i="7"/>
  <c r="B64" i="7"/>
  <c r="G64" i="7"/>
  <c r="F64" i="7"/>
  <c r="H64" i="7" s="1"/>
  <c r="B63" i="7"/>
  <c r="G63" i="7" s="1"/>
  <c r="F63" i="7"/>
  <c r="B62" i="7"/>
  <c r="G62" i="7"/>
  <c r="F62" i="7"/>
  <c r="B61" i="7"/>
  <c r="G61" i="7"/>
  <c r="F61" i="7"/>
  <c r="H61" i="7" s="1"/>
  <c r="B60" i="7"/>
  <c r="G60" i="7"/>
  <c r="F60" i="7"/>
  <c r="B59" i="7"/>
  <c r="G59" i="7" s="1"/>
  <c r="H59" i="7" s="1"/>
  <c r="F59" i="7"/>
  <c r="B58" i="7"/>
  <c r="G58" i="7" s="1"/>
  <c r="H58" i="7"/>
  <c r="F58" i="7"/>
  <c r="B57" i="7"/>
  <c r="G57" i="7" s="1"/>
  <c r="F57" i="7"/>
  <c r="B42" i="7"/>
  <c r="D42" i="7"/>
  <c r="B25" i="7"/>
  <c r="G25" i="7"/>
  <c r="B6" i="7"/>
  <c r="G6" i="7" s="1"/>
  <c r="B7" i="7"/>
  <c r="G7" i="7"/>
  <c r="B8" i="7"/>
  <c r="B9" i="7"/>
  <c r="B10" i="7"/>
  <c r="G10" i="7"/>
  <c r="B11" i="7"/>
  <c r="G11" i="7"/>
  <c r="B12" i="7"/>
  <c r="B13" i="7"/>
  <c r="B14" i="7"/>
  <c r="G14" i="7"/>
  <c r="B15" i="7"/>
  <c r="G15" i="7"/>
  <c r="B16" i="7"/>
  <c r="B17" i="7"/>
  <c r="G17" i="7"/>
  <c r="B23" i="7"/>
  <c r="G23" i="7" s="1"/>
  <c r="B24" i="7"/>
  <c r="G24" i="7" s="1"/>
  <c r="B26" i="7"/>
  <c r="G26" i="7"/>
  <c r="B27" i="7"/>
  <c r="G27" i="7"/>
  <c r="B28" i="7"/>
  <c r="G28" i="7"/>
  <c r="B29" i="7"/>
  <c r="G29" i="7"/>
  <c r="H29" i="7" s="1"/>
  <c r="B30" i="7"/>
  <c r="G30" i="7"/>
  <c r="B31" i="7"/>
  <c r="B32" i="7"/>
  <c r="B33" i="7"/>
  <c r="G33" i="7" s="1"/>
  <c r="B34" i="7"/>
  <c r="G34" i="7"/>
  <c r="B40" i="7"/>
  <c r="G40" i="7" s="1"/>
  <c r="B41" i="7"/>
  <c r="G41" i="7"/>
  <c r="B43" i="7"/>
  <c r="G43" i="7" s="1"/>
  <c r="B44" i="7"/>
  <c r="B45" i="7"/>
  <c r="G45" i="7"/>
  <c r="B46" i="7"/>
  <c r="B47" i="7"/>
  <c r="B48" i="7"/>
  <c r="B49" i="7"/>
  <c r="G49" i="7" s="1"/>
  <c r="B50" i="7"/>
  <c r="F50" i="7" s="1"/>
  <c r="B51" i="7"/>
  <c r="G51" i="7"/>
  <c r="B67" i="7"/>
  <c r="G67" i="7"/>
  <c r="H67" i="7" s="1"/>
  <c r="B68" i="7"/>
  <c r="D6" i="7"/>
  <c r="D7" i="7"/>
  <c r="F7" i="7"/>
  <c r="H7" i="7" s="1"/>
  <c r="D8" i="7"/>
  <c r="D9" i="7"/>
  <c r="D10" i="7"/>
  <c r="D11" i="7"/>
  <c r="F11" i="7" s="1"/>
  <c r="D12" i="7"/>
  <c r="F12" i="7"/>
  <c r="H12" i="7" s="1"/>
  <c r="D13" i="7"/>
  <c r="D14" i="7"/>
  <c r="D15" i="7"/>
  <c r="F15" i="7"/>
  <c r="H15" i="7" s="1"/>
  <c r="D16" i="7"/>
  <c r="F16" i="7" s="1"/>
  <c r="D17" i="7"/>
  <c r="D23" i="7"/>
  <c r="F23" i="7"/>
  <c r="D26" i="7"/>
  <c r="F26" i="7"/>
  <c r="D27" i="7"/>
  <c r="F27" i="7" s="1"/>
  <c r="D28" i="7"/>
  <c r="D29" i="7"/>
  <c r="F29" i="7"/>
  <c r="D30" i="7"/>
  <c r="D31" i="7"/>
  <c r="D32" i="7"/>
  <c r="D33" i="7"/>
  <c r="F33" i="7"/>
  <c r="D34" i="7"/>
  <c r="D41" i="7"/>
  <c r="D43" i="7"/>
  <c r="F43" i="7"/>
  <c r="D44" i="7"/>
  <c r="F44" i="7"/>
  <c r="D45" i="7"/>
  <c r="F45" i="7"/>
  <c r="H45" i="7" s="1"/>
  <c r="D46" i="7"/>
  <c r="D47" i="7"/>
  <c r="F47" i="7"/>
  <c r="D48" i="7"/>
  <c r="F48" i="7" s="1"/>
  <c r="H48" i="7" s="1"/>
  <c r="D49" i="7"/>
  <c r="D50" i="7"/>
  <c r="D51" i="7"/>
  <c r="D67" i="7"/>
  <c r="F67" i="7"/>
  <c r="D68" i="7"/>
  <c r="C69" i="7"/>
  <c r="E69" i="7"/>
  <c r="D66" i="7"/>
  <c r="D65" i="7"/>
  <c r="D64" i="7"/>
  <c r="D63" i="7"/>
  <c r="D62" i="7"/>
  <c r="D61" i="7"/>
  <c r="D60" i="7"/>
  <c r="D59" i="7"/>
  <c r="D58" i="7"/>
  <c r="D57" i="7"/>
  <c r="C52" i="7"/>
  <c r="D40" i="7"/>
  <c r="F40" i="7" s="1"/>
  <c r="H40" i="7" s="1"/>
  <c r="C35" i="7"/>
  <c r="E35" i="7"/>
  <c r="D25" i="7"/>
  <c r="F25" i="7"/>
  <c r="D24" i="7"/>
  <c r="F24" i="7"/>
  <c r="E18" i="7"/>
  <c r="G25" i="1"/>
  <c r="F25" i="1"/>
  <c r="G66" i="1"/>
  <c r="F66" i="1"/>
  <c r="G65" i="1"/>
  <c r="H65" i="1" s="1"/>
  <c r="F65" i="1"/>
  <c r="G64" i="1"/>
  <c r="F64" i="1"/>
  <c r="G63" i="1"/>
  <c r="H63" i="1" s="1"/>
  <c r="F63" i="1"/>
  <c r="G62" i="1"/>
  <c r="F62" i="1"/>
  <c r="G61" i="1"/>
  <c r="H61" i="1" s="1"/>
  <c r="F61" i="1"/>
  <c r="G60" i="1"/>
  <c r="F60" i="1"/>
  <c r="G59" i="1"/>
  <c r="F59" i="1"/>
  <c r="G58" i="1"/>
  <c r="F58" i="1"/>
  <c r="F69" i="1" s="1"/>
  <c r="F70" i="1" s="1"/>
  <c r="G57" i="1"/>
  <c r="F57" i="1"/>
  <c r="F68" i="1"/>
  <c r="F67" i="1"/>
  <c r="F51" i="1"/>
  <c r="F50" i="1"/>
  <c r="F49" i="1"/>
  <c r="H49" i="1" s="1"/>
  <c r="F48" i="1"/>
  <c r="F47" i="1"/>
  <c r="F46" i="1"/>
  <c r="F45" i="1"/>
  <c r="H45" i="1" s="1"/>
  <c r="F44" i="1"/>
  <c r="F43" i="1"/>
  <c r="F41" i="1"/>
  <c r="F40" i="1"/>
  <c r="F34" i="1"/>
  <c r="F33" i="1"/>
  <c r="F32" i="1"/>
  <c r="F31" i="1"/>
  <c r="F30" i="1"/>
  <c r="F29" i="1"/>
  <c r="F28" i="1"/>
  <c r="F27" i="1"/>
  <c r="F35" i="1" s="1"/>
  <c r="F26" i="1"/>
  <c r="F24" i="1"/>
  <c r="F23" i="1"/>
  <c r="F17" i="1"/>
  <c r="F16" i="1"/>
  <c r="F13" i="1"/>
  <c r="F12" i="1"/>
  <c r="F9" i="1"/>
  <c r="H9" i="1" s="1"/>
  <c r="F8" i="1"/>
  <c r="F7" i="1"/>
  <c r="G6" i="1"/>
  <c r="G7" i="1"/>
  <c r="G8" i="1"/>
  <c r="G9" i="1"/>
  <c r="G10" i="1"/>
  <c r="G11" i="1"/>
  <c r="H11" i="1" s="1"/>
  <c r="G12" i="1"/>
  <c r="G13" i="1"/>
  <c r="G14" i="1"/>
  <c r="G15" i="1"/>
  <c r="H15" i="1" s="1"/>
  <c r="G16" i="1"/>
  <c r="G17" i="1"/>
  <c r="E18" i="1"/>
  <c r="G23" i="1"/>
  <c r="G24" i="1"/>
  <c r="H24" i="1"/>
  <c r="G26" i="1"/>
  <c r="G27" i="1"/>
  <c r="H27" i="1" s="1"/>
  <c r="G28" i="1"/>
  <c r="G29" i="1"/>
  <c r="G30" i="1"/>
  <c r="G31" i="1"/>
  <c r="H31" i="1" s="1"/>
  <c r="G32" i="1"/>
  <c r="G33" i="1"/>
  <c r="G34" i="1"/>
  <c r="C35" i="1"/>
  <c r="E35" i="1"/>
  <c r="G40" i="1"/>
  <c r="G41" i="1"/>
  <c r="G43" i="1"/>
  <c r="G44" i="1"/>
  <c r="G45" i="1"/>
  <c r="G46" i="1"/>
  <c r="G47" i="1"/>
  <c r="H47" i="1" s="1"/>
  <c r="G48" i="1"/>
  <c r="G49" i="1"/>
  <c r="G50" i="1"/>
  <c r="G51" i="1"/>
  <c r="C52" i="1"/>
  <c r="E52" i="1"/>
  <c r="G67" i="1"/>
  <c r="G68" i="1"/>
  <c r="C69" i="1"/>
  <c r="E69" i="1"/>
  <c r="B25" i="4"/>
  <c r="G25" i="4"/>
  <c r="D25" i="4"/>
  <c r="B66" i="4"/>
  <c r="G66" i="4"/>
  <c r="D66" i="4"/>
  <c r="F66" i="4"/>
  <c r="B65" i="4"/>
  <c r="G65" i="4"/>
  <c r="D65" i="4"/>
  <c r="F65" i="4"/>
  <c r="B64" i="4"/>
  <c r="G64" i="4"/>
  <c r="D64" i="4"/>
  <c r="F64" i="4"/>
  <c r="B63" i="4"/>
  <c r="G63" i="4"/>
  <c r="D63" i="4"/>
  <c r="F63" i="4"/>
  <c r="B62" i="4"/>
  <c r="G62" i="4"/>
  <c r="F62" i="4"/>
  <c r="B61" i="4"/>
  <c r="G61" i="4"/>
  <c r="F61" i="4"/>
  <c r="B60" i="4"/>
  <c r="G60" i="4" s="1"/>
  <c r="H60" i="4" s="1"/>
  <c r="F60" i="4"/>
  <c r="B59" i="4"/>
  <c r="G59" i="4" s="1"/>
  <c r="H59" i="4" s="1"/>
  <c r="F59" i="4"/>
  <c r="B58" i="4"/>
  <c r="G58" i="4" s="1"/>
  <c r="H58" i="4" s="1"/>
  <c r="F58" i="4"/>
  <c r="B57" i="4"/>
  <c r="G57" i="4"/>
  <c r="F57" i="4"/>
  <c r="B42" i="4"/>
  <c r="G42" i="4"/>
  <c r="D42" i="4"/>
  <c r="B68" i="4"/>
  <c r="G68" i="4"/>
  <c r="D68" i="4"/>
  <c r="F68" i="4" s="1"/>
  <c r="B67" i="4"/>
  <c r="G67" i="4"/>
  <c r="D67" i="4"/>
  <c r="B51" i="4"/>
  <c r="D51" i="4"/>
  <c r="B50" i="4"/>
  <c r="D50" i="4"/>
  <c r="F50" i="4" s="1"/>
  <c r="H50" i="4" s="1"/>
  <c r="B49" i="4"/>
  <c r="G49" i="4"/>
  <c r="D49" i="4"/>
  <c r="F49" i="4"/>
  <c r="H49" i="4" s="1"/>
  <c r="B48" i="4"/>
  <c r="D48" i="4"/>
  <c r="B47" i="4"/>
  <c r="D47" i="4"/>
  <c r="F47" i="4" s="1"/>
  <c r="B46" i="4"/>
  <c r="G46" i="4"/>
  <c r="D46" i="4"/>
  <c r="B45" i="4"/>
  <c r="F45" i="4" s="1"/>
  <c r="D45" i="4"/>
  <c r="B44" i="4"/>
  <c r="G44" i="4"/>
  <c r="D44" i="4"/>
  <c r="B43" i="4"/>
  <c r="G43" i="4"/>
  <c r="D43" i="4"/>
  <c r="B41" i="4"/>
  <c r="G41" i="4"/>
  <c r="D41" i="4"/>
  <c r="B40" i="4"/>
  <c r="G40" i="4" s="1"/>
  <c r="D40" i="4"/>
  <c r="F40" i="4"/>
  <c r="B34" i="4"/>
  <c r="G34" i="4" s="1"/>
  <c r="H34" i="4" s="1"/>
  <c r="D34" i="4"/>
  <c r="F34" i="4" s="1"/>
  <c r="B33" i="4"/>
  <c r="G33" i="4"/>
  <c r="D33" i="4"/>
  <c r="B32" i="4"/>
  <c r="G32" i="4" s="1"/>
  <c r="D32" i="4"/>
  <c r="B31" i="4"/>
  <c r="D31" i="4"/>
  <c r="B30" i="4"/>
  <c r="D30" i="4"/>
  <c r="F30" i="4" s="1"/>
  <c r="B29" i="4"/>
  <c r="D29" i="4"/>
  <c r="B28" i="4"/>
  <c r="D28" i="4"/>
  <c r="B27" i="4"/>
  <c r="F27" i="4" s="1"/>
  <c r="H27" i="4" s="1"/>
  <c r="G27" i="4"/>
  <c r="D27" i="4"/>
  <c r="B26" i="4"/>
  <c r="D26" i="4"/>
  <c r="F26" i="4" s="1"/>
  <c r="H26" i="4" s="1"/>
  <c r="B24" i="4"/>
  <c r="G24" i="4"/>
  <c r="D24" i="4"/>
  <c r="F24" i="4"/>
  <c r="H24" i="4" s="1"/>
  <c r="B23" i="4"/>
  <c r="G23" i="4"/>
  <c r="D23" i="4"/>
  <c r="F23" i="4"/>
  <c r="H23" i="4" s="1"/>
  <c r="B17" i="4"/>
  <c r="G17" i="4"/>
  <c r="D17" i="4"/>
  <c r="F17" i="4"/>
  <c r="B16" i="4"/>
  <c r="G16" i="4"/>
  <c r="D16" i="4"/>
  <c r="F16" i="4" s="1"/>
  <c r="B15" i="4"/>
  <c r="D15" i="4"/>
  <c r="B14" i="4"/>
  <c r="D14" i="4"/>
  <c r="B13" i="4"/>
  <c r="D13" i="4"/>
  <c r="B12" i="4"/>
  <c r="G12" i="4" s="1"/>
  <c r="D12" i="4"/>
  <c r="B11" i="4"/>
  <c r="F11" i="4" s="1"/>
  <c r="G11" i="4"/>
  <c r="D11" i="4"/>
  <c r="B10" i="4"/>
  <c r="D10" i="4"/>
  <c r="B9" i="4"/>
  <c r="D9" i="4"/>
  <c r="B8" i="4"/>
  <c r="G8" i="4"/>
  <c r="D8" i="4"/>
  <c r="B7" i="4"/>
  <c r="D7" i="4"/>
  <c r="B6" i="4"/>
  <c r="D6" i="4"/>
  <c r="D57" i="4"/>
  <c r="D58" i="4"/>
  <c r="D59" i="4"/>
  <c r="D60" i="4"/>
  <c r="D61" i="4"/>
  <c r="D62" i="4"/>
  <c r="C69" i="4"/>
  <c r="E69" i="4"/>
  <c r="C52" i="4"/>
  <c r="E52" i="4"/>
  <c r="E35" i="4"/>
  <c r="C18" i="4"/>
  <c r="E18" i="4"/>
  <c r="B6" i="8"/>
  <c r="G6" i="8" s="1"/>
  <c r="B7" i="8"/>
  <c r="B8" i="8"/>
  <c r="B9" i="8"/>
  <c r="B10" i="8"/>
  <c r="B11" i="8"/>
  <c r="B12" i="8"/>
  <c r="B13" i="8"/>
  <c r="B14" i="8"/>
  <c r="B15" i="8"/>
  <c r="B16" i="8"/>
  <c r="B17" i="8"/>
  <c r="B23" i="8"/>
  <c r="F23" i="8" s="1"/>
  <c r="H23" i="8" s="1"/>
  <c r="G23" i="8"/>
  <c r="B24" i="8"/>
  <c r="G24" i="8" s="1"/>
  <c r="H24" i="8" s="1"/>
  <c r="B26" i="8"/>
  <c r="G26" i="8"/>
  <c r="B27" i="8"/>
  <c r="G27" i="8" s="1"/>
  <c r="B28" i="8"/>
  <c r="B29" i="8"/>
  <c r="B30" i="8"/>
  <c r="B31" i="8"/>
  <c r="G31" i="8"/>
  <c r="B32" i="8"/>
  <c r="B33" i="8"/>
  <c r="G33" i="8"/>
  <c r="B34" i="8"/>
  <c r="B40" i="8"/>
  <c r="G40" i="8"/>
  <c r="B41" i="8"/>
  <c r="G41" i="8" s="1"/>
  <c r="B42" i="8"/>
  <c r="G42" i="8"/>
  <c r="B43" i="8"/>
  <c r="B44" i="8"/>
  <c r="G44" i="8"/>
  <c r="B45" i="8"/>
  <c r="B46" i="8"/>
  <c r="G46" i="8"/>
  <c r="B47" i="8"/>
  <c r="B48" i="8"/>
  <c r="B49" i="8"/>
  <c r="G49" i="8"/>
  <c r="B50" i="8"/>
  <c r="B51" i="8"/>
  <c r="G51" i="8"/>
  <c r="B57" i="8"/>
  <c r="G57" i="8" s="1"/>
  <c r="B58" i="8"/>
  <c r="G58" i="8"/>
  <c r="B59" i="8"/>
  <c r="G59" i="8" s="1"/>
  <c r="B60" i="8"/>
  <c r="G60" i="8"/>
  <c r="B61" i="8"/>
  <c r="G61" i="8" s="1"/>
  <c r="B62" i="8"/>
  <c r="G62" i="8"/>
  <c r="B63" i="8"/>
  <c r="G63" i="8" s="1"/>
  <c r="B64" i="8"/>
  <c r="G64" i="8"/>
  <c r="B65" i="8"/>
  <c r="G65" i="8" s="1"/>
  <c r="B66" i="8"/>
  <c r="G66" i="8"/>
  <c r="B67" i="8"/>
  <c r="G67" i="8" s="1"/>
  <c r="H67" i="8" s="1"/>
  <c r="B68" i="8"/>
  <c r="G68" i="8"/>
  <c r="D6" i="8"/>
  <c r="D7" i="8"/>
  <c r="D8" i="8"/>
  <c r="D9" i="8"/>
  <c r="D10" i="8"/>
  <c r="D11" i="8"/>
  <c r="D13" i="8"/>
  <c r="D14" i="8"/>
  <c r="D15" i="8"/>
  <c r="D16" i="8"/>
  <c r="D17" i="8"/>
  <c r="D23" i="8"/>
  <c r="D24" i="8"/>
  <c r="F24" i="8"/>
  <c r="D26" i="8"/>
  <c r="D27" i="8"/>
  <c r="F27" i="8"/>
  <c r="D28" i="8"/>
  <c r="F28" i="8"/>
  <c r="H28" i="8" s="1"/>
  <c r="D29" i="8"/>
  <c r="D30" i="8"/>
  <c r="D31" i="8"/>
  <c r="F31" i="8"/>
  <c r="H31" i="8" s="1"/>
  <c r="D32" i="8"/>
  <c r="D33" i="8"/>
  <c r="F33" i="8"/>
  <c r="H33" i="8" s="1"/>
  <c r="D34" i="8"/>
  <c r="D40" i="8"/>
  <c r="F40" i="8"/>
  <c r="D41" i="8"/>
  <c r="F41" i="8"/>
  <c r="D42" i="8"/>
  <c r="F42" i="8" s="1"/>
  <c r="H42" i="8" s="1"/>
  <c r="D43" i="8"/>
  <c r="D44" i="8"/>
  <c r="F44" i="8"/>
  <c r="D45" i="8"/>
  <c r="D46" i="8"/>
  <c r="F46" i="8" s="1"/>
  <c r="D47" i="8"/>
  <c r="D48" i="8"/>
  <c r="F48" i="8"/>
  <c r="D49" i="8"/>
  <c r="F49" i="8" s="1"/>
  <c r="D50" i="8"/>
  <c r="D51" i="8"/>
  <c r="F51" i="8"/>
  <c r="F57" i="8"/>
  <c r="F58" i="8"/>
  <c r="F59" i="8"/>
  <c r="F60" i="8"/>
  <c r="F61" i="8"/>
  <c r="F62" i="8"/>
  <c r="F63" i="8"/>
  <c r="F64" i="8"/>
  <c r="F65" i="8"/>
  <c r="F66" i="8"/>
  <c r="F67" i="8"/>
  <c r="D68" i="8"/>
  <c r="F68" i="8"/>
  <c r="H68" i="8" s="1"/>
  <c r="C69" i="8"/>
  <c r="E69" i="8"/>
  <c r="D67" i="8"/>
  <c r="D66" i="8"/>
  <c r="D65" i="8"/>
  <c r="D64" i="8"/>
  <c r="D63" i="8"/>
  <c r="D62" i="8"/>
  <c r="D61" i="8"/>
  <c r="D60" i="8"/>
  <c r="D59" i="8"/>
  <c r="D58" i="8"/>
  <c r="D57" i="8"/>
  <c r="C52" i="8"/>
  <c r="E52" i="8"/>
  <c r="C35" i="8"/>
  <c r="E35" i="8"/>
  <c r="E18" i="8"/>
  <c r="B42" i="3"/>
  <c r="G42" i="3"/>
  <c r="H42" i="3" s="1"/>
  <c r="D42" i="3"/>
  <c r="F42" i="3"/>
  <c r="B66" i="3"/>
  <c r="G66" i="3"/>
  <c r="B65" i="3"/>
  <c r="G65" i="3"/>
  <c r="B64" i="3"/>
  <c r="G64" i="3"/>
  <c r="D64" i="3"/>
  <c r="F64" i="3"/>
  <c r="B63" i="3"/>
  <c r="G63" i="3"/>
  <c r="H63" i="3" s="1"/>
  <c r="F63" i="3"/>
  <c r="B62" i="3"/>
  <c r="G62" i="3"/>
  <c r="F62" i="3"/>
  <c r="B61" i="3"/>
  <c r="G61" i="3"/>
  <c r="F61" i="3"/>
  <c r="H61" i="3" s="1"/>
  <c r="B60" i="3"/>
  <c r="G60" i="3" s="1"/>
  <c r="H60" i="3" s="1"/>
  <c r="F60" i="3"/>
  <c r="B59" i="3"/>
  <c r="G59" i="3"/>
  <c r="H59" i="3" s="1"/>
  <c r="F59" i="3"/>
  <c r="B58" i="3"/>
  <c r="G58" i="3"/>
  <c r="F58" i="3"/>
  <c r="B57" i="3"/>
  <c r="G57" i="3"/>
  <c r="H57" i="3"/>
  <c r="F57" i="3"/>
  <c r="B68" i="3"/>
  <c r="G68" i="3"/>
  <c r="D68" i="3"/>
  <c r="F68" i="3"/>
  <c r="F67" i="3"/>
  <c r="B51" i="3"/>
  <c r="G51" i="3" s="1"/>
  <c r="H51" i="3" s="1"/>
  <c r="F51" i="3"/>
  <c r="D51" i="3"/>
  <c r="B50" i="3"/>
  <c r="G50" i="3"/>
  <c r="D50" i="3"/>
  <c r="B49" i="3"/>
  <c r="D49" i="3"/>
  <c r="B48" i="3"/>
  <c r="D48" i="3"/>
  <c r="B47" i="3"/>
  <c r="D47" i="3"/>
  <c r="F47" i="3"/>
  <c r="B46" i="3"/>
  <c r="D46" i="3"/>
  <c r="B45" i="3"/>
  <c r="D45" i="3"/>
  <c r="B44" i="3"/>
  <c r="G44" i="3" s="1"/>
  <c r="H44" i="3" s="1"/>
  <c r="F44" i="3"/>
  <c r="D44" i="3"/>
  <c r="B43" i="3"/>
  <c r="G43" i="3"/>
  <c r="F43" i="3"/>
  <c r="H43" i="3"/>
  <c r="D43" i="3"/>
  <c r="B41" i="3"/>
  <c r="G41" i="3"/>
  <c r="D41" i="3"/>
  <c r="F40" i="3"/>
  <c r="B34" i="3"/>
  <c r="D34" i="3"/>
  <c r="F34" i="3" s="1"/>
  <c r="H34" i="3" s="1"/>
  <c r="B33" i="3"/>
  <c r="G33" i="3"/>
  <c r="D33" i="3"/>
  <c r="F33" i="3" s="1"/>
  <c r="H33" i="3" s="1"/>
  <c r="B32" i="3"/>
  <c r="G32" i="3" s="1"/>
  <c r="D32" i="3"/>
  <c r="B31" i="3"/>
  <c r="G31" i="3"/>
  <c r="D31" i="3"/>
  <c r="B30" i="3"/>
  <c r="D30" i="3"/>
  <c r="B29" i="3"/>
  <c r="G29" i="3" s="1"/>
  <c r="D29" i="3"/>
  <c r="B28" i="3"/>
  <c r="D28" i="3"/>
  <c r="B27" i="3"/>
  <c r="G27" i="3" s="1"/>
  <c r="G35" i="3" s="1"/>
  <c r="D27" i="3"/>
  <c r="B26" i="3"/>
  <c r="G26" i="3"/>
  <c r="D26" i="3"/>
  <c r="F26" i="3"/>
  <c r="B25" i="3"/>
  <c r="G25" i="3"/>
  <c r="D25" i="3"/>
  <c r="F25" i="3"/>
  <c r="B24" i="3"/>
  <c r="G24" i="3"/>
  <c r="D24" i="3"/>
  <c r="F24" i="3"/>
  <c r="B23" i="3"/>
  <c r="G23" i="3"/>
  <c r="D23" i="3"/>
  <c r="F23" i="3"/>
  <c r="B17" i="3"/>
  <c r="G17" i="3"/>
  <c r="D17" i="3"/>
  <c r="F17" i="3" s="1"/>
  <c r="H17" i="3" s="1"/>
  <c r="B16" i="3"/>
  <c r="G16" i="3"/>
  <c r="D16" i="3"/>
  <c r="B15" i="3"/>
  <c r="G15" i="3" s="1"/>
  <c r="D15" i="3"/>
  <c r="B14" i="3"/>
  <c r="G14" i="3"/>
  <c r="H14" i="3" s="1"/>
  <c r="D14" i="3"/>
  <c r="B13" i="3"/>
  <c r="D13" i="3"/>
  <c r="B12" i="3"/>
  <c r="D12" i="3"/>
  <c r="B11" i="3"/>
  <c r="G11" i="3"/>
  <c r="D11" i="3"/>
  <c r="F11" i="3" s="1"/>
  <c r="H11" i="3" s="1"/>
  <c r="B10" i="3"/>
  <c r="D10" i="3"/>
  <c r="F10" i="3" s="1"/>
  <c r="B9" i="3"/>
  <c r="D9" i="3"/>
  <c r="B8" i="3"/>
  <c r="D8" i="3"/>
  <c r="F8" i="3"/>
  <c r="H8" i="3" s="1"/>
  <c r="B7" i="3"/>
  <c r="G7" i="3"/>
  <c r="D7" i="3"/>
  <c r="F7" i="3" s="1"/>
  <c r="B6" i="3"/>
  <c r="D6" i="3"/>
  <c r="B40" i="3"/>
  <c r="G40" i="3" s="1"/>
  <c r="H40" i="3" s="1"/>
  <c r="B67" i="3"/>
  <c r="G67" i="3"/>
  <c r="H67" i="3"/>
  <c r="D40" i="3"/>
  <c r="D57" i="3"/>
  <c r="D58" i="3"/>
  <c r="D59" i="3"/>
  <c r="D60" i="3"/>
  <c r="D61" i="3"/>
  <c r="D62" i="3"/>
  <c r="D63" i="3"/>
  <c r="D65" i="3"/>
  <c r="D66" i="3"/>
  <c r="F66" i="3"/>
  <c r="D67" i="3"/>
  <c r="C69" i="3"/>
  <c r="E69" i="3"/>
  <c r="C52" i="3"/>
  <c r="E52" i="3"/>
  <c r="C35" i="3"/>
  <c r="E35" i="3"/>
  <c r="C18" i="3"/>
  <c r="E18" i="3"/>
  <c r="F63" i="33"/>
  <c r="F68" i="31"/>
  <c r="F68" i="29"/>
  <c r="F66" i="29"/>
  <c r="F40" i="30"/>
  <c r="F49" i="29"/>
  <c r="F41" i="14"/>
  <c r="D52" i="17"/>
  <c r="F47" i="6"/>
  <c r="F40" i="5"/>
  <c r="G46" i="30"/>
  <c r="G40" i="18"/>
  <c r="F40" i="18"/>
  <c r="F47" i="27"/>
  <c r="F51" i="25"/>
  <c r="H51" i="25"/>
  <c r="G47" i="25"/>
  <c r="F51" i="41"/>
  <c r="F46" i="40"/>
  <c r="F47" i="33"/>
  <c r="F40" i="24"/>
  <c r="F44" i="22"/>
  <c r="F41" i="41"/>
  <c r="H41" i="41"/>
  <c r="F48" i="32"/>
  <c r="F41" i="27"/>
  <c r="G50" i="24"/>
  <c r="F45" i="23"/>
  <c r="H45" i="23" s="1"/>
  <c r="F46" i="15"/>
  <c r="G49" i="12"/>
  <c r="G48" i="14"/>
  <c r="H48" i="14" s="1"/>
  <c r="F45" i="22"/>
  <c r="H45" i="22" s="1"/>
  <c r="F46" i="18"/>
  <c r="F43" i="42"/>
  <c r="H43" i="42"/>
  <c r="F34" i="40"/>
  <c r="H34" i="40" s="1"/>
  <c r="G30" i="26"/>
  <c r="F29" i="42"/>
  <c r="G26" i="40"/>
  <c r="F26" i="40"/>
  <c r="F25" i="8"/>
  <c r="F31" i="24"/>
  <c r="G34" i="18"/>
  <c r="G29" i="11"/>
  <c r="F33" i="36"/>
  <c r="F24" i="30"/>
  <c r="G29" i="24"/>
  <c r="H29" i="24" s="1"/>
  <c r="G30" i="13"/>
  <c r="G33" i="42"/>
  <c r="F33" i="42"/>
  <c r="H33" i="42" s="1"/>
  <c r="F33" i="39"/>
  <c r="F34" i="35"/>
  <c r="F25" i="33"/>
  <c r="H25" i="33" s="1"/>
  <c r="F31" i="32"/>
  <c r="F32" i="30"/>
  <c r="F30" i="16"/>
  <c r="F34" i="12"/>
  <c r="F27" i="42"/>
  <c r="F23" i="26"/>
  <c r="H23" i="26"/>
  <c r="F26" i="25"/>
  <c r="F28" i="17"/>
  <c r="F25" i="15"/>
  <c r="F34" i="11"/>
  <c r="H34" i="11" s="1"/>
  <c r="F26" i="11"/>
  <c r="F32" i="12"/>
  <c r="F33" i="13"/>
  <c r="F13" i="38"/>
  <c r="H13" i="38" s="1"/>
  <c r="F17" i="35"/>
  <c r="F10" i="19"/>
  <c r="F11" i="18"/>
  <c r="F14" i="36"/>
  <c r="H14" i="36" s="1"/>
  <c r="F8" i="35"/>
  <c r="F15" i="34"/>
  <c r="F17" i="32"/>
  <c r="F16" i="29"/>
  <c r="H16" i="29" s="1"/>
  <c r="F13" i="24"/>
  <c r="F10" i="36"/>
  <c r="H10" i="36"/>
  <c r="F10" i="35"/>
  <c r="H10" i="35" s="1"/>
  <c r="F17" i="31"/>
  <c r="F8" i="29"/>
  <c r="F8" i="24"/>
  <c r="G12" i="12"/>
  <c r="F10" i="30"/>
  <c r="F14" i="28"/>
  <c r="H14" i="28" s="1"/>
  <c r="G17" i="24"/>
  <c r="F17" i="24"/>
  <c r="F16" i="23"/>
  <c r="H16" i="23"/>
  <c r="F15" i="19"/>
  <c r="F11" i="19"/>
  <c r="G7" i="19"/>
  <c r="F17" i="12"/>
  <c r="H17" i="12" s="1"/>
  <c r="G16" i="14"/>
  <c r="G8" i="27"/>
  <c r="F9" i="24"/>
  <c r="F17" i="19"/>
  <c r="G13" i="19"/>
  <c r="F11" i="12"/>
  <c r="F7" i="12"/>
  <c r="D18" i="11"/>
  <c r="F8" i="14"/>
  <c r="G47" i="7"/>
  <c r="H47" i="7" s="1"/>
  <c r="G9" i="28"/>
  <c r="F9" i="28"/>
  <c r="F6" i="38"/>
  <c r="F30" i="6"/>
  <c r="F50" i="36"/>
  <c r="H50" i="36"/>
  <c r="F17" i="36"/>
  <c r="F9" i="36"/>
  <c r="H9" i="36" s="1"/>
  <c r="F30" i="35"/>
  <c r="F14" i="3"/>
  <c r="F15" i="3"/>
  <c r="G16" i="7"/>
  <c r="H16" i="7"/>
  <c r="F8" i="5"/>
  <c r="F29" i="37"/>
  <c r="H29" i="37" s="1"/>
  <c r="F49" i="34"/>
  <c r="G48" i="7"/>
  <c r="G46" i="7"/>
  <c r="F16" i="6"/>
  <c r="H16" i="6" s="1"/>
  <c r="F14" i="6"/>
  <c r="F8" i="6"/>
  <c r="F31" i="39"/>
  <c r="H31" i="39" s="1"/>
  <c r="G28" i="39"/>
  <c r="F28" i="39"/>
  <c r="F16" i="38"/>
  <c r="F8" i="38"/>
  <c r="F68" i="37"/>
  <c r="F23" i="37"/>
  <c r="F13" i="36"/>
  <c r="H13" i="36" s="1"/>
  <c r="F50" i="33"/>
  <c r="G28" i="5"/>
  <c r="F15" i="36"/>
  <c r="F68" i="34"/>
  <c r="F11" i="33"/>
  <c r="G7" i="33"/>
  <c r="G34" i="32"/>
  <c r="H34" i="32" s="1"/>
  <c r="F30" i="32"/>
  <c r="F26" i="32"/>
  <c r="F44" i="34"/>
  <c r="H44" i="34"/>
  <c r="F6" i="34"/>
  <c r="H6" i="34"/>
  <c r="F9" i="34"/>
  <c r="F9" i="33"/>
  <c r="G49" i="31"/>
  <c r="F50" i="29"/>
  <c r="F42" i="29"/>
  <c r="F17" i="29"/>
  <c r="H17" i="29" s="1"/>
  <c r="F44" i="31"/>
  <c r="F42" i="31"/>
  <c r="F16" i="31"/>
  <c r="F14" i="31"/>
  <c r="H14" i="31" s="1"/>
  <c r="F10" i="31"/>
  <c r="F6" i="31"/>
  <c r="F48" i="29"/>
  <c r="F15" i="29"/>
  <c r="F9" i="27"/>
  <c r="G11" i="25"/>
  <c r="F11" i="25"/>
  <c r="G7" i="25"/>
  <c r="F32" i="24"/>
  <c r="F16" i="33"/>
  <c r="F10" i="33"/>
  <c r="H10" i="33" s="1"/>
  <c r="F8" i="33"/>
  <c r="F68" i="32"/>
  <c r="H68" i="32" s="1"/>
  <c r="F11" i="28"/>
  <c r="H11" i="28" s="1"/>
  <c r="F15" i="27"/>
  <c r="F41" i="30"/>
  <c r="F29" i="30"/>
  <c r="F13" i="29"/>
  <c r="H13" i="29" s="1"/>
  <c r="G48" i="27"/>
  <c r="F40" i="27"/>
  <c r="G7" i="27"/>
  <c r="F45" i="26"/>
  <c r="F14" i="26"/>
  <c r="F48" i="25"/>
  <c r="G46" i="23"/>
  <c r="G9" i="23"/>
  <c r="H9" i="23" s="1"/>
  <c r="F12" i="26"/>
  <c r="G48" i="26"/>
  <c r="F15" i="26"/>
  <c r="H15" i="26" s="1"/>
  <c r="F11" i="26"/>
  <c r="H11" i="26"/>
  <c r="G17" i="25"/>
  <c r="F17" i="25"/>
  <c r="H17" i="25" s="1"/>
  <c r="F9" i="25"/>
  <c r="F30" i="24"/>
  <c r="F12" i="25"/>
  <c r="F8" i="25"/>
  <c r="F46" i="20"/>
  <c r="F50" i="23"/>
  <c r="G50" i="23"/>
  <c r="G17" i="22"/>
  <c r="H17" i="22" s="1"/>
  <c r="F17" i="22"/>
  <c r="G13" i="13"/>
  <c r="F10" i="22"/>
  <c r="G10" i="22"/>
  <c r="H10" i="22" s="1"/>
  <c r="F6" i="22"/>
  <c r="G6" i="22"/>
  <c r="G33" i="19"/>
  <c r="F33" i="22"/>
  <c r="F27" i="19"/>
  <c r="F24" i="18"/>
  <c r="F34" i="23"/>
  <c r="F26" i="23"/>
  <c r="F15" i="22"/>
  <c r="F7" i="22"/>
  <c r="H7" i="22"/>
  <c r="G16" i="16"/>
  <c r="F16" i="16"/>
  <c r="G51" i="20"/>
  <c r="H51" i="20" s="1"/>
  <c r="F24" i="19"/>
  <c r="H24" i="19" s="1"/>
  <c r="G16" i="15"/>
  <c r="H16" i="15" s="1"/>
  <c r="F47" i="16"/>
  <c r="F14" i="16"/>
  <c r="G47" i="11"/>
  <c r="F14" i="11"/>
  <c r="H14" i="11" s="1"/>
  <c r="F6" i="11"/>
  <c r="H6" i="11"/>
  <c r="F6" i="17"/>
  <c r="F14" i="15"/>
  <c r="F10" i="15"/>
  <c r="F17" i="17"/>
  <c r="F13" i="17"/>
  <c r="H13" i="17" s="1"/>
  <c r="F9" i="17"/>
  <c r="F15" i="16"/>
  <c r="F11" i="16"/>
  <c r="F9" i="16"/>
  <c r="G40" i="16"/>
  <c r="F50" i="11"/>
  <c r="F46" i="11"/>
  <c r="G24" i="12"/>
  <c r="H24" i="12" s="1"/>
  <c r="F49" i="13"/>
  <c r="H49" i="13"/>
  <c r="F49" i="11"/>
  <c r="H49" i="11" s="1"/>
  <c r="F45" i="11"/>
  <c r="H45" i="11"/>
  <c r="G16" i="11"/>
  <c r="F51" i="13"/>
  <c r="H51" i="13" s="1"/>
  <c r="F15" i="11"/>
  <c r="F11" i="11"/>
  <c r="F9" i="11"/>
  <c r="F7" i="11"/>
  <c r="H7" i="11" s="1"/>
  <c r="G7" i="14"/>
  <c r="F7" i="14"/>
  <c r="F9" i="42"/>
  <c r="G46" i="42"/>
  <c r="F15" i="42"/>
  <c r="G11" i="42"/>
  <c r="F11" i="42"/>
  <c r="H11" i="42" s="1"/>
  <c r="G7" i="42"/>
  <c r="H7" i="42" s="1"/>
  <c r="F7" i="42"/>
  <c r="F6" i="14"/>
  <c r="H57" i="21"/>
  <c r="F65" i="3"/>
  <c r="H65" i="3" s="1"/>
  <c r="H57" i="28"/>
  <c r="G68" i="15"/>
  <c r="G68" i="35"/>
  <c r="F67" i="34"/>
  <c r="G66" i="15"/>
  <c r="F51" i="40"/>
  <c r="F43" i="35"/>
  <c r="G51" i="19"/>
  <c r="G48" i="8"/>
  <c r="G45" i="4"/>
  <c r="H45" i="4" s="1"/>
  <c r="F45" i="40"/>
  <c r="G48" i="33"/>
  <c r="H48" i="33"/>
  <c r="F46" i="36"/>
  <c r="F48" i="35"/>
  <c r="H48" i="35" s="1"/>
  <c r="G40" i="35"/>
  <c r="F40" i="35"/>
  <c r="G42" i="22"/>
  <c r="F50" i="18"/>
  <c r="F42" i="14"/>
  <c r="H42" i="14" s="1"/>
  <c r="F41" i="7"/>
  <c r="F41" i="5"/>
  <c r="F48" i="39"/>
  <c r="G48" i="39"/>
  <c r="F48" i="36"/>
  <c r="G48" i="36"/>
  <c r="F46" i="32"/>
  <c r="H46" i="32" s="1"/>
  <c r="F42" i="24"/>
  <c r="F49" i="22"/>
  <c r="F50" i="20"/>
  <c r="F49" i="18"/>
  <c r="H49" i="18" s="1"/>
  <c r="F41" i="18"/>
  <c r="G41" i="18"/>
  <c r="H41" i="18" s="1"/>
  <c r="F43" i="6"/>
  <c r="H43" i="6"/>
  <c r="F40" i="32"/>
  <c r="F44" i="28"/>
  <c r="F46" i="24"/>
  <c r="G46" i="24"/>
  <c r="H46" i="24" s="1"/>
  <c r="F45" i="15"/>
  <c r="H45" i="15" s="1"/>
  <c r="F42" i="41"/>
  <c r="F43" i="37"/>
  <c r="F40" i="28"/>
  <c r="F47" i="21"/>
  <c r="H47" i="21" s="1"/>
  <c r="G47" i="21"/>
  <c r="F43" i="29"/>
  <c r="F40" i="21"/>
  <c r="G40" i="21"/>
  <c r="H40" i="21" s="1"/>
  <c r="G46" i="12"/>
  <c r="H46" i="12"/>
  <c r="F48" i="13"/>
  <c r="H48" i="13"/>
  <c r="G49" i="14"/>
  <c r="H49" i="14"/>
  <c r="G32" i="14"/>
  <c r="F32" i="14"/>
  <c r="H32" i="14" s="1"/>
  <c r="G25" i="42"/>
  <c r="F25" i="42"/>
  <c r="F28" i="40"/>
  <c r="F33" i="4"/>
  <c r="H33" i="4" s="1"/>
  <c r="G30" i="36"/>
  <c r="H30" i="36" s="1"/>
  <c r="G34" i="30"/>
  <c r="H34" i="30" s="1"/>
  <c r="F34" i="30"/>
  <c r="G27" i="27"/>
  <c r="G24" i="27"/>
  <c r="F24" i="27"/>
  <c r="H24" i="27" s="1"/>
  <c r="F29" i="39"/>
  <c r="F31" i="37"/>
  <c r="F34" i="41"/>
  <c r="F33" i="35"/>
  <c r="H33" i="35" s="1"/>
  <c r="F26" i="33"/>
  <c r="F26" i="30"/>
  <c r="G33" i="29"/>
  <c r="F33" i="29"/>
  <c r="F29" i="22"/>
  <c r="F25" i="41"/>
  <c r="F34" i="37"/>
  <c r="G26" i="27"/>
  <c r="H26" i="27"/>
  <c r="F26" i="27"/>
  <c r="F29" i="26"/>
  <c r="G32" i="31"/>
  <c r="F32" i="31"/>
  <c r="H32" i="31" s="1"/>
  <c r="G30" i="28"/>
  <c r="F31" i="18"/>
  <c r="G31" i="18"/>
  <c r="H31" i="18" s="1"/>
  <c r="G29" i="15"/>
  <c r="F31" i="41"/>
  <c r="H31" i="41" s="1"/>
  <c r="F30" i="40"/>
  <c r="G32" i="38"/>
  <c r="F32" i="37"/>
  <c r="H32" i="37"/>
  <c r="F25" i="35"/>
  <c r="F25" i="26"/>
  <c r="F24" i="24"/>
  <c r="G30" i="11"/>
  <c r="G34" i="14"/>
  <c r="F34" i="14"/>
  <c r="F26" i="14"/>
  <c r="H26" i="14" s="1"/>
  <c r="F30" i="42"/>
  <c r="G28" i="3"/>
  <c r="F28" i="3"/>
  <c r="F30" i="41"/>
  <c r="F29" i="32"/>
  <c r="F32" i="27"/>
  <c r="G32" i="27"/>
  <c r="G32" i="13"/>
  <c r="G27" i="30"/>
  <c r="F30" i="25"/>
  <c r="H30" i="25"/>
  <c r="F34" i="27"/>
  <c r="G34" i="27"/>
  <c r="F24" i="26"/>
  <c r="G32" i="25"/>
  <c r="H32" i="25" s="1"/>
  <c r="F23" i="17"/>
  <c r="H23" i="17" s="1"/>
  <c r="G12" i="7"/>
  <c r="F7" i="6"/>
  <c r="F13" i="40"/>
  <c r="F16" i="39"/>
  <c r="F9" i="13"/>
  <c r="F13" i="6"/>
  <c r="F15" i="12"/>
  <c r="G15" i="12"/>
  <c r="H15" i="12" s="1"/>
  <c r="F6" i="16"/>
  <c r="F10" i="37"/>
  <c r="F8" i="34"/>
  <c r="F13" i="33"/>
  <c r="H13" i="33" s="1"/>
  <c r="F14" i="32"/>
  <c r="G14" i="32"/>
  <c r="H14" i="32" s="1"/>
  <c r="F6" i="32"/>
  <c r="G9" i="26"/>
  <c r="F9" i="26"/>
  <c r="F6" i="26"/>
  <c r="F10" i="25"/>
  <c r="H10" i="25" s="1"/>
  <c r="G10" i="24"/>
  <c r="F10" i="24"/>
  <c r="H10" i="24"/>
  <c r="G10" i="23"/>
  <c r="H10" i="23" s="1"/>
  <c r="F10" i="23"/>
  <c r="F8" i="39"/>
  <c r="G15" i="38"/>
  <c r="H15" i="38" s="1"/>
  <c r="F15" i="38"/>
  <c r="F15" i="13"/>
  <c r="F10" i="39"/>
  <c r="H10" i="39"/>
  <c r="F12" i="28"/>
  <c r="F14" i="23"/>
  <c r="F8" i="4"/>
  <c r="F13" i="41"/>
  <c r="F16" i="40"/>
  <c r="F11" i="40"/>
  <c r="F12" i="38"/>
  <c r="G12" i="38"/>
  <c r="F14" i="37"/>
  <c r="F11" i="35"/>
  <c r="F15" i="33"/>
  <c r="H15" i="33" s="1"/>
  <c r="G15" i="33"/>
  <c r="G16" i="32"/>
  <c r="F16" i="32"/>
  <c r="F17" i="7"/>
  <c r="F15" i="6"/>
  <c r="F10" i="6"/>
  <c r="F9" i="5"/>
  <c r="F17" i="41"/>
  <c r="F12" i="39"/>
  <c r="G12" i="39"/>
  <c r="F16" i="37"/>
  <c r="H16" i="37" s="1"/>
  <c r="F6" i="37"/>
  <c r="G6" i="37"/>
  <c r="F6" i="35"/>
  <c r="G16" i="30"/>
  <c r="F10" i="29"/>
  <c r="F15" i="25"/>
  <c r="F15" i="24"/>
  <c r="G8" i="42"/>
  <c r="F8" i="42"/>
  <c r="F10" i="38"/>
  <c r="H10" i="38" s="1"/>
  <c r="F10" i="28"/>
  <c r="G10" i="28"/>
  <c r="H10" i="28" s="1"/>
  <c r="F14" i="19"/>
  <c r="G14" i="19"/>
  <c r="F6" i="18"/>
  <c r="G13" i="15"/>
  <c r="H13" i="15" s="1"/>
  <c r="F8" i="28"/>
  <c r="F11" i="15"/>
  <c r="F15" i="14"/>
  <c r="D69" i="27"/>
  <c r="D69" i="21"/>
  <c r="H59" i="34"/>
  <c r="H59" i="40"/>
  <c r="H59" i="27"/>
  <c r="H59" i="30"/>
  <c r="H59" i="26"/>
  <c r="H59" i="38"/>
  <c r="H59" i="23"/>
  <c r="H59" i="18"/>
  <c r="D69" i="24"/>
  <c r="D69" i="30"/>
  <c r="H57" i="40"/>
  <c r="D69" i="13"/>
  <c r="D69" i="6"/>
  <c r="F48" i="31"/>
  <c r="H58" i="12"/>
  <c r="H58" i="19"/>
  <c r="H58" i="26"/>
  <c r="H57" i="41"/>
  <c r="H57" i="18"/>
  <c r="H57" i="6"/>
  <c r="H57" i="27"/>
  <c r="G48" i="31"/>
  <c r="H48" i="31" s="1"/>
  <c r="H57" i="1"/>
  <c r="H57" i="17"/>
  <c r="H59" i="16"/>
  <c r="H60" i="11"/>
  <c r="H57" i="11"/>
  <c r="D69" i="41"/>
  <c r="D69" i="15"/>
  <c r="D69" i="19"/>
  <c r="D69" i="32"/>
  <c r="H64" i="25"/>
  <c r="G68" i="17"/>
  <c r="H68" i="17" s="1"/>
  <c r="F65" i="16"/>
  <c r="H65" i="16" s="1"/>
  <c r="D69" i="16"/>
  <c r="D69" i="20"/>
  <c r="D69" i="22"/>
  <c r="D69" i="11"/>
  <c r="D69" i="18"/>
  <c r="D69" i="25"/>
  <c r="D69" i="3"/>
  <c r="H59" i="42"/>
  <c r="D69" i="43"/>
  <c r="D69" i="42"/>
  <c r="D69" i="17"/>
  <c r="D69" i="14"/>
  <c r="D69" i="34"/>
  <c r="D69" i="33"/>
  <c r="D69" i="35"/>
  <c r="D69" i="12"/>
  <c r="D69" i="7"/>
  <c r="D69" i="28"/>
  <c r="D69" i="36"/>
  <c r="H57" i="19"/>
  <c r="D69" i="26"/>
  <c r="D69" i="4"/>
  <c r="D69" i="40"/>
  <c r="D69" i="23"/>
  <c r="D69" i="5"/>
  <c r="D69" i="38"/>
  <c r="D69" i="31"/>
  <c r="D69" i="8"/>
  <c r="D69" i="29"/>
  <c r="D69" i="39"/>
  <c r="G68" i="7"/>
  <c r="F68" i="7"/>
  <c r="H59" i="35"/>
  <c r="H68" i="27"/>
  <c r="F67" i="15"/>
  <c r="H57" i="14"/>
  <c r="H57" i="34"/>
  <c r="H59" i="31"/>
  <c r="H58" i="25"/>
  <c r="H59" i="20"/>
  <c r="F68" i="16"/>
  <c r="F66" i="11"/>
  <c r="H59" i="24"/>
  <c r="H57" i="23"/>
  <c r="F65" i="17"/>
  <c r="H58" i="16"/>
  <c r="H58" i="13"/>
  <c r="H59" i="14"/>
  <c r="H58" i="43"/>
  <c r="H57" i="32"/>
  <c r="H58" i="37"/>
  <c r="H57" i="24"/>
  <c r="H58" i="23"/>
  <c r="H57" i="20"/>
  <c r="H57" i="33"/>
  <c r="H59" i="22"/>
  <c r="H59" i="41"/>
  <c r="H59" i="32"/>
  <c r="H57" i="30"/>
  <c r="H57" i="25"/>
  <c r="F68" i="21"/>
  <c r="G66" i="17"/>
  <c r="G66" i="16"/>
  <c r="G69" i="16" s="1"/>
  <c r="F66" i="16"/>
  <c r="H57" i="16"/>
  <c r="G64" i="15"/>
  <c r="H59" i="28"/>
  <c r="F67" i="4"/>
  <c r="H57" i="35"/>
  <c r="H58" i="42"/>
  <c r="H58" i="6"/>
  <c r="F49" i="7"/>
  <c r="G51" i="15"/>
  <c r="H51" i="15" s="1"/>
  <c r="F51" i="15"/>
  <c r="F43" i="11"/>
  <c r="G47" i="5"/>
  <c r="F47" i="5"/>
  <c r="G43" i="20"/>
  <c r="F43" i="20"/>
  <c r="G43" i="11"/>
  <c r="F47" i="22"/>
  <c r="G47" i="20"/>
  <c r="F48" i="15"/>
  <c r="H48" i="15" s="1"/>
  <c r="G44" i="11"/>
  <c r="G47" i="14"/>
  <c r="H47" i="14" s="1"/>
  <c r="F51" i="7"/>
  <c r="G44" i="7"/>
  <c r="F51" i="5"/>
  <c r="G51" i="5"/>
  <c r="G50" i="22"/>
  <c r="F42" i="18"/>
  <c r="G42" i="18"/>
  <c r="F41" i="11"/>
  <c r="F47" i="12"/>
  <c r="H47" i="12" s="1"/>
  <c r="G47" i="12"/>
  <c r="F48" i="20"/>
  <c r="F45" i="20"/>
  <c r="H45" i="20" s="1"/>
  <c r="F50" i="19"/>
  <c r="H50" i="19" s="1"/>
  <c r="F49" i="15"/>
  <c r="F51" i="18"/>
  <c r="F48" i="18"/>
  <c r="G45" i="13"/>
  <c r="H45" i="13" s="1"/>
  <c r="F41" i="23"/>
  <c r="F44" i="17"/>
  <c r="F26" i="8"/>
  <c r="H26" i="8" s="1"/>
  <c r="F25" i="4"/>
  <c r="F28" i="20"/>
  <c r="F32" i="4"/>
  <c r="G28" i="8"/>
  <c r="F30" i="23"/>
  <c r="F30" i="22"/>
  <c r="G30" i="22"/>
  <c r="H30" i="22" s="1"/>
  <c r="F30" i="21"/>
  <c r="F24" i="13"/>
  <c r="G24" i="13"/>
  <c r="G30" i="14"/>
  <c r="F30" i="14"/>
  <c r="F27" i="14"/>
  <c r="H27" i="14"/>
  <c r="F27" i="22"/>
  <c r="H27" i="22" s="1"/>
  <c r="G27" i="22"/>
  <c r="G34" i="21"/>
  <c r="F34" i="21"/>
  <c r="H34" i="21" s="1"/>
  <c r="F33" i="17"/>
  <c r="G33" i="17"/>
  <c r="G31" i="16"/>
  <c r="G23" i="23"/>
  <c r="H23" i="23"/>
  <c r="F23" i="23"/>
  <c r="G25" i="22"/>
  <c r="F25" i="22"/>
  <c r="G32" i="21"/>
  <c r="F26" i="13"/>
  <c r="G28" i="22"/>
  <c r="G23" i="20"/>
  <c r="H23" i="20" s="1"/>
  <c r="G30" i="15"/>
  <c r="H30" i="15" s="1"/>
  <c r="F31" i="22"/>
  <c r="G29" i="16"/>
  <c r="H29" i="16"/>
  <c r="F6" i="5"/>
  <c r="H6" i="5" s="1"/>
  <c r="F15" i="18"/>
  <c r="F13" i="18"/>
  <c r="F8" i="18"/>
  <c r="H8" i="18" s="1"/>
  <c r="F9" i="12"/>
  <c r="F16" i="19"/>
  <c r="G9" i="7"/>
  <c r="F9" i="7"/>
  <c r="F13" i="23"/>
  <c r="F12" i="17"/>
  <c r="G12" i="17"/>
  <c r="H12" i="17" s="1"/>
  <c r="F11" i="22"/>
  <c r="H11" i="22" s="1"/>
  <c r="F14" i="7"/>
  <c r="F12" i="4"/>
  <c r="F16" i="22"/>
  <c r="H16" i="22"/>
  <c r="F10" i="17"/>
  <c r="G10" i="17"/>
  <c r="H10" i="17" s="1"/>
  <c r="G7" i="17"/>
  <c r="F7" i="17"/>
  <c r="F7" i="15"/>
  <c r="H7" i="15"/>
  <c r="G15" i="5"/>
  <c r="F15" i="5"/>
  <c r="F12" i="16"/>
  <c r="G12" i="23"/>
  <c r="H12" i="23" s="1"/>
  <c r="F12" i="23"/>
  <c r="F9" i="18"/>
  <c r="F6" i="7"/>
  <c r="H6" i="7"/>
  <c r="F12" i="22"/>
  <c r="H10" i="29"/>
  <c r="H58" i="11"/>
  <c r="H65" i="32"/>
  <c r="H64" i="28"/>
  <c r="B69" i="17"/>
  <c r="B69" i="20"/>
  <c r="H61" i="38"/>
  <c r="H61" i="22"/>
  <c r="H61" i="16"/>
  <c r="H61" i="35"/>
  <c r="H10" i="19"/>
  <c r="B18" i="39"/>
  <c r="H59" i="19"/>
  <c r="H59" i="6"/>
  <c r="H57" i="29"/>
  <c r="H61" i="17"/>
  <c r="H12" i="39"/>
  <c r="H40" i="35"/>
  <c r="H25" i="29"/>
  <c r="H9" i="28"/>
  <c r="H12" i="25"/>
  <c r="H27" i="24"/>
  <c r="H43" i="13"/>
  <c r="H44" i="1"/>
  <c r="H25" i="1"/>
  <c r="H68" i="21"/>
  <c r="H66" i="26"/>
  <c r="H65" i="38"/>
  <c r="H65" i="24"/>
  <c r="H65" i="31"/>
  <c r="H64" i="26"/>
  <c r="F69" i="21"/>
  <c r="H64" i="20"/>
  <c r="H64" i="16"/>
  <c r="H64" i="19"/>
  <c r="H62" i="17"/>
  <c r="H61" i="29"/>
  <c r="H61" i="14"/>
  <c r="H61" i="42"/>
  <c r="H61" i="39"/>
  <c r="H61" i="32"/>
  <c r="H61" i="25"/>
  <c r="H60" i="23"/>
  <c r="H60" i="12"/>
  <c r="H60" i="35"/>
  <c r="H60" i="28"/>
  <c r="H60" i="24"/>
  <c r="H60" i="1"/>
  <c r="H60" i="5"/>
  <c r="H60" i="21"/>
  <c r="H50" i="29"/>
  <c r="H48" i="32"/>
  <c r="H46" i="1"/>
  <c r="H46" i="20"/>
  <c r="D52" i="37"/>
  <c r="H45" i="25"/>
  <c r="H44" i="22"/>
  <c r="D52" i="29"/>
  <c r="D52" i="35"/>
  <c r="D52" i="42"/>
  <c r="D52" i="12"/>
  <c r="D52" i="6"/>
  <c r="D52" i="16"/>
  <c r="D52" i="21"/>
  <c r="D52" i="26"/>
  <c r="D52" i="24"/>
  <c r="D52" i="14"/>
  <c r="D52" i="7"/>
  <c r="D52" i="5"/>
  <c r="D52" i="32"/>
  <c r="D52" i="27"/>
  <c r="D52" i="4"/>
  <c r="D52" i="36"/>
  <c r="D52" i="23"/>
  <c r="D52" i="28"/>
  <c r="D52" i="22"/>
  <c r="D52" i="19"/>
  <c r="D52" i="41"/>
  <c r="D52" i="40"/>
  <c r="D52" i="30"/>
  <c r="D52" i="39"/>
  <c r="D52" i="33"/>
  <c r="D52" i="11"/>
  <c r="D52" i="8"/>
  <c r="D52" i="15"/>
  <c r="D52" i="3"/>
  <c r="D52" i="34"/>
  <c r="D52" i="38"/>
  <c r="D52" i="25"/>
  <c r="D52" i="20"/>
  <c r="D52" i="18"/>
  <c r="D52" i="31"/>
  <c r="D52" i="13"/>
  <c r="D35" i="14"/>
  <c r="D35" i="19"/>
  <c r="D35" i="39"/>
  <c r="D35" i="22"/>
  <c r="D35" i="8"/>
  <c r="D35" i="33"/>
  <c r="D35" i="43"/>
  <c r="D35" i="6"/>
  <c r="D35" i="15"/>
  <c r="D35" i="36"/>
  <c r="H17" i="1"/>
  <c r="H12" i="32"/>
  <c r="D18" i="7"/>
  <c r="D18" i="42"/>
  <c r="D18" i="35"/>
  <c r="D18" i="21"/>
  <c r="D18" i="4"/>
  <c r="D18" i="32"/>
  <c r="D18" i="27"/>
  <c r="D18" i="29"/>
  <c r="D18" i="36"/>
  <c r="H68" i="14"/>
  <c r="H68" i="28"/>
  <c r="H68" i="31"/>
  <c r="H67" i="22"/>
  <c r="B69" i="4"/>
  <c r="B69" i="23"/>
  <c r="B69" i="11"/>
  <c r="H67" i="39"/>
  <c r="H67" i="23"/>
  <c r="H67" i="17"/>
  <c r="H66" i="25"/>
  <c r="F69" i="26"/>
  <c r="H65" i="25"/>
  <c r="H65" i="21"/>
  <c r="H64" i="23"/>
  <c r="H64" i="22"/>
  <c r="H64" i="31"/>
  <c r="H64" i="24"/>
  <c r="F69" i="38"/>
  <c r="H63" i="16"/>
  <c r="H63" i="32"/>
  <c r="B69" i="6"/>
  <c r="F69" i="25"/>
  <c r="B69" i="30"/>
  <c r="B69" i="38"/>
  <c r="B69" i="19"/>
  <c r="F70" i="19" s="1"/>
  <c r="B69" i="28"/>
  <c r="H62" i="1"/>
  <c r="H62" i="13"/>
  <c r="B69" i="18"/>
  <c r="B69" i="32"/>
  <c r="B69" i="42"/>
  <c r="B69" i="26"/>
  <c r="B69" i="22"/>
  <c r="B69" i="7"/>
  <c r="B69" i="16"/>
  <c r="B69" i="34"/>
  <c r="B69" i="36"/>
  <c r="B69" i="31"/>
  <c r="B69" i="41"/>
  <c r="B69" i="43"/>
  <c r="B69" i="39"/>
  <c r="B69" i="13"/>
  <c r="B69" i="3"/>
  <c r="B69" i="15"/>
  <c r="B69" i="8"/>
  <c r="H61" i="6"/>
  <c r="B69" i="5"/>
  <c r="B69" i="21"/>
  <c r="F70" i="21"/>
  <c r="B69" i="40"/>
  <c r="B69" i="24"/>
  <c r="B69" i="35"/>
  <c r="H61" i="27"/>
  <c r="B69" i="27"/>
  <c r="B69" i="14"/>
  <c r="B69" i="12"/>
  <c r="B69" i="25"/>
  <c r="B69" i="29"/>
  <c r="B69" i="33"/>
  <c r="H60" i="14"/>
  <c r="F69" i="30"/>
  <c r="F70" i="30" s="1"/>
  <c r="H51" i="18"/>
  <c r="H50" i="23"/>
  <c r="H50" i="32"/>
  <c r="G49" i="43"/>
  <c r="H49" i="22"/>
  <c r="H49" i="7"/>
  <c r="H49" i="34"/>
  <c r="G48" i="41"/>
  <c r="G47" i="3"/>
  <c r="H47" i="3" s="1"/>
  <c r="H46" i="30"/>
  <c r="B52" i="30"/>
  <c r="B52" i="22"/>
  <c r="H45" i="17"/>
  <c r="B52" i="31"/>
  <c r="B52" i="33"/>
  <c r="B52" i="28"/>
  <c r="B52" i="40"/>
  <c r="B52" i="11"/>
  <c r="B52" i="35"/>
  <c r="B52" i="17"/>
  <c r="B52" i="34"/>
  <c r="B52" i="42"/>
  <c r="B52" i="16"/>
  <c r="B52" i="8"/>
  <c r="B52" i="27"/>
  <c r="B52" i="25"/>
  <c r="B52" i="6"/>
  <c r="B52" i="24"/>
  <c r="B52" i="19"/>
  <c r="B52" i="14"/>
  <c r="B52" i="37"/>
  <c r="B52" i="7"/>
  <c r="B52" i="20"/>
  <c r="B52" i="5"/>
  <c r="B52" i="21"/>
  <c r="B52" i="4"/>
  <c r="B52" i="15"/>
  <c r="B52" i="29"/>
  <c r="H43" i="29"/>
  <c r="H43" i="14"/>
  <c r="B52" i="41"/>
  <c r="B52" i="12"/>
  <c r="B52" i="23"/>
  <c r="B52" i="32"/>
  <c r="B52" i="39"/>
  <c r="B52" i="26"/>
  <c r="B52" i="18"/>
  <c r="B52" i="13"/>
  <c r="B52" i="38"/>
  <c r="H42" i="20"/>
  <c r="H42" i="24"/>
  <c r="H41" i="33"/>
  <c r="H40" i="4"/>
  <c r="G34" i="24"/>
  <c r="H34" i="33"/>
  <c r="H34" i="25"/>
  <c r="H33" i="29"/>
  <c r="H32" i="24"/>
  <c r="H32" i="30"/>
  <c r="H31" i="23"/>
  <c r="H31" i="31"/>
  <c r="H30" i="20"/>
  <c r="H30" i="21"/>
  <c r="H30" i="24"/>
  <c r="H30" i="35"/>
  <c r="B35" i="39"/>
  <c r="G29" i="38"/>
  <c r="H29" i="26"/>
  <c r="H29" i="34"/>
  <c r="G28" i="19"/>
  <c r="H28" i="41"/>
  <c r="B35" i="12"/>
  <c r="B35" i="18"/>
  <c r="B35" i="13"/>
  <c r="B35" i="16"/>
  <c r="H24" i="31"/>
  <c r="H24" i="24"/>
  <c r="H24" i="17"/>
  <c r="B35" i="29"/>
  <c r="B35" i="22"/>
  <c r="B35" i="26"/>
  <c r="B35" i="5"/>
  <c r="H17" i="19"/>
  <c r="H17" i="36"/>
  <c r="H17" i="31"/>
  <c r="B18" i="13"/>
  <c r="B18" i="24"/>
  <c r="G17" i="5"/>
  <c r="H16" i="31"/>
  <c r="H16" i="17"/>
  <c r="H16" i="19"/>
  <c r="H16" i="4"/>
  <c r="B18" i="12"/>
  <c r="B18" i="21"/>
  <c r="B18" i="19"/>
  <c r="B18" i="40"/>
  <c r="H15" i="5"/>
  <c r="G15" i="30"/>
  <c r="B18" i="34"/>
  <c r="B18" i="38"/>
  <c r="B18" i="17"/>
  <c r="H15" i="19"/>
  <c r="H15" i="34"/>
  <c r="B18" i="27"/>
  <c r="B18" i="4"/>
  <c r="B18" i="22"/>
  <c r="B18" i="20"/>
  <c r="B18" i="30"/>
  <c r="B18" i="18"/>
  <c r="B18" i="25"/>
  <c r="B18" i="36"/>
  <c r="B18" i="5"/>
  <c r="B18" i="33"/>
  <c r="B18" i="23"/>
  <c r="B18" i="11"/>
  <c r="B18" i="3"/>
  <c r="B18" i="31"/>
  <c r="B18" i="32"/>
  <c r="B18" i="14"/>
  <c r="B18" i="41"/>
  <c r="B18" i="29"/>
  <c r="B18" i="28"/>
  <c r="B18" i="37"/>
  <c r="B18" i="42"/>
  <c r="B18" i="7"/>
  <c r="B18" i="35"/>
  <c r="B18" i="15"/>
  <c r="B18" i="26"/>
  <c r="B18" i="16"/>
  <c r="B18" i="8"/>
  <c r="B18" i="6"/>
  <c r="H13" i="24"/>
  <c r="H13" i="41"/>
  <c r="H11" i="12"/>
  <c r="H11" i="4"/>
  <c r="G11" i="13"/>
  <c r="H11" i="13"/>
  <c r="H10" i="18"/>
  <c r="H10" i="15"/>
  <c r="H10" i="30"/>
  <c r="H9" i="27"/>
  <c r="H8" i="28"/>
  <c r="H8" i="4"/>
  <c r="H8" i="29"/>
  <c r="G8" i="3"/>
  <c r="H8" i="30"/>
  <c r="H8" i="35"/>
  <c r="H7" i="33"/>
  <c r="H6" i="37"/>
  <c r="H6" i="16"/>
  <c r="H25" i="41"/>
  <c r="H24" i="41"/>
  <c r="H28" i="39"/>
  <c r="H12" i="38"/>
  <c r="H25" i="42"/>
  <c r="H33" i="36"/>
  <c r="H7" i="34"/>
  <c r="H24" i="33"/>
  <c r="H16" i="33"/>
  <c r="H9" i="33"/>
  <c r="H40" i="31"/>
  <c r="H51" i="31"/>
  <c r="H41" i="30"/>
  <c r="H48" i="29"/>
  <c r="H40" i="29"/>
  <c r="H46" i="29"/>
  <c r="H29" i="29"/>
  <c r="H47" i="27"/>
  <c r="H32" i="27"/>
  <c r="H25" i="27"/>
  <c r="H24" i="26"/>
  <c r="H31" i="26"/>
  <c r="H17" i="26"/>
  <c r="H47" i="25"/>
  <c r="H28" i="3"/>
  <c r="H50" i="24"/>
  <c r="H33" i="24"/>
  <c r="H8" i="24"/>
  <c r="H48" i="8"/>
  <c r="H40" i="23"/>
  <c r="H47" i="22"/>
  <c r="H29" i="22"/>
  <c r="H26" i="22"/>
  <c r="H49" i="21"/>
  <c r="H32" i="21"/>
  <c r="H14" i="19"/>
  <c r="H8" i="19"/>
  <c r="H47" i="17"/>
  <c r="H7" i="17"/>
  <c r="H14" i="15"/>
  <c r="H9" i="11"/>
  <c r="H43" i="11"/>
  <c r="H24" i="13"/>
  <c r="H48" i="1"/>
  <c r="F47" i="34"/>
  <c r="F45" i="41"/>
  <c r="F49" i="35"/>
  <c r="F51" i="23"/>
  <c r="H51" i="23" s="1"/>
  <c r="F42" i="19"/>
  <c r="H42" i="19" s="1"/>
  <c r="F47" i="29"/>
  <c r="H47" i="29"/>
  <c r="H41" i="1"/>
  <c r="H50" i="1"/>
  <c r="F46" i="7"/>
  <c r="H28" i="1"/>
  <c r="F32" i="35"/>
  <c r="H32" i="35"/>
  <c r="F27" i="23"/>
  <c r="H27" i="23"/>
  <c r="F32" i="16"/>
  <c r="H34" i="1"/>
  <c r="H30" i="11"/>
  <c r="H33" i="1"/>
  <c r="H30" i="1"/>
  <c r="F34" i="6"/>
  <c r="H26" i="39"/>
  <c r="F34" i="18"/>
  <c r="H34" i="18"/>
  <c r="H16" i="1"/>
  <c r="H8" i="1"/>
  <c r="F17" i="28"/>
  <c r="F15" i="28"/>
  <c r="H15" i="28"/>
  <c r="H9" i="26"/>
  <c r="F13" i="4"/>
  <c r="H13" i="4" s="1"/>
  <c r="H6" i="30"/>
  <c r="F17" i="6"/>
  <c r="F11" i="6"/>
  <c r="F9" i="38"/>
  <c r="F7" i="38"/>
  <c r="H15" i="36"/>
  <c r="H17" i="32"/>
  <c r="F12" i="24"/>
  <c r="F16" i="18"/>
  <c r="H16" i="18"/>
  <c r="H14" i="17"/>
  <c r="F13" i="11"/>
  <c r="F7" i="13"/>
  <c r="H7" i="13"/>
  <c r="F16" i="3"/>
  <c r="H16" i="3"/>
  <c r="F14" i="5"/>
  <c r="H14" i="5"/>
  <c r="H16" i="34"/>
  <c r="F11" i="34"/>
  <c r="H11" i="34"/>
  <c r="H15" i="27"/>
  <c r="F9" i="19"/>
  <c r="H9" i="19"/>
  <c r="H13" i="18"/>
  <c r="D35" i="21"/>
  <c r="D35" i="25"/>
  <c r="D35" i="17"/>
  <c r="D35" i="20"/>
  <c r="D35" i="37"/>
  <c r="D35" i="34"/>
  <c r="D35" i="35"/>
  <c r="D35" i="26"/>
  <c r="D35" i="28"/>
  <c r="D35" i="24"/>
  <c r="D35" i="29"/>
  <c r="D35" i="23"/>
  <c r="D35" i="16"/>
  <c r="D35" i="12"/>
  <c r="D35" i="3"/>
  <c r="D35" i="32"/>
  <c r="D35" i="41"/>
  <c r="H24" i="39"/>
  <c r="F28" i="22"/>
  <c r="H28" i="22"/>
  <c r="F27" i="43"/>
  <c r="D35" i="4"/>
  <c r="D35" i="30"/>
  <c r="D35" i="18"/>
  <c r="D35" i="40"/>
  <c r="D35" i="42"/>
  <c r="D35" i="5"/>
  <c r="F30" i="7"/>
  <c r="H30" i="7"/>
  <c r="F29" i="28"/>
  <c r="D35" i="7"/>
  <c r="D35" i="38"/>
  <c r="D35" i="31"/>
  <c r="D35" i="11"/>
  <c r="D35" i="13"/>
  <c r="F28" i="26"/>
  <c r="F33" i="5"/>
  <c r="H33" i="5"/>
  <c r="F27" i="36"/>
  <c r="H23" i="34"/>
  <c r="F33" i="30"/>
  <c r="H33" i="30"/>
  <c r="F23" i="29"/>
  <c r="F26" i="26"/>
  <c r="H26" i="26" s="1"/>
  <c r="H29" i="25"/>
  <c r="F30" i="15"/>
  <c r="F28" i="43"/>
  <c r="H28" i="43" s="1"/>
  <c r="F25" i="5"/>
  <c r="H25" i="5" s="1"/>
  <c r="H33" i="32"/>
  <c r="H31" i="32"/>
  <c r="H26" i="32"/>
  <c r="F34" i="20"/>
  <c r="H34" i="20"/>
  <c r="F29" i="20"/>
  <c r="H23" i="19"/>
  <c r="F27" i="15"/>
  <c r="F47" i="39"/>
  <c r="F51" i="27"/>
  <c r="H51" i="27"/>
  <c r="F46" i="14"/>
  <c r="H46" i="14"/>
  <c r="H47" i="5"/>
  <c r="H41" i="7"/>
  <c r="F48" i="40"/>
  <c r="F45" i="30"/>
  <c r="H45" i="30"/>
  <c r="F42" i="15"/>
  <c r="H42" i="15" s="1"/>
  <c r="H49" i="12"/>
  <c r="H47" i="24"/>
  <c r="H44" i="24"/>
  <c r="F43" i="22"/>
  <c r="H43" i="22" s="1"/>
  <c r="H48" i="36"/>
  <c r="H46" i="7"/>
  <c r="F41" i="4"/>
  <c r="H44" i="6"/>
  <c r="H41" i="6"/>
  <c r="F45" i="5"/>
  <c r="H45" i="5"/>
  <c r="F47" i="41"/>
  <c r="H47" i="41" s="1"/>
  <c r="F51" i="38"/>
  <c r="H51" i="38"/>
  <c r="F44" i="38"/>
  <c r="F46" i="33"/>
  <c r="H46" i="33"/>
  <c r="H51" i="32"/>
  <c r="H50" i="30"/>
  <c r="F41" i="28"/>
  <c r="H41" i="28"/>
  <c r="F48" i="26"/>
  <c r="H48" i="26" s="1"/>
  <c r="F50" i="21"/>
  <c r="H50" i="21"/>
  <c r="F51" i="16"/>
  <c r="H51" i="16"/>
  <c r="H46" i="17"/>
  <c r="F43" i="4"/>
  <c r="H43" i="4" s="1"/>
  <c r="F46" i="4"/>
  <c r="H46" i="4"/>
  <c r="F48" i="4"/>
  <c r="H48" i="4" s="1"/>
  <c r="H43" i="1"/>
  <c r="F50" i="6"/>
  <c r="F45" i="6"/>
  <c r="H45" i="6" s="1"/>
  <c r="F46" i="5"/>
  <c r="F52" i="5" s="1"/>
  <c r="F53" i="5" s="1"/>
  <c r="H45" i="39"/>
  <c r="F50" i="37"/>
  <c r="H50" i="37" s="1"/>
  <c r="F48" i="37"/>
  <c r="H48" i="37"/>
  <c r="F51" i="33"/>
  <c r="H51" i="33" s="1"/>
  <c r="F44" i="30"/>
  <c r="H44" i="30"/>
  <c r="H48" i="25"/>
  <c r="F47" i="11"/>
  <c r="H47" i="11"/>
  <c r="F69" i="19"/>
  <c r="H61" i="19"/>
  <c r="H61" i="18"/>
  <c r="F69" i="18"/>
  <c r="F70" i="18" s="1"/>
  <c r="F69" i="43"/>
  <c r="H61" i="30"/>
  <c r="F69" i="40"/>
  <c r="F70" i="40"/>
  <c r="F69" i="42"/>
  <c r="F70" i="42"/>
  <c r="H67" i="1"/>
  <c r="H64" i="37"/>
  <c r="F69" i="11"/>
  <c r="F70" i="11" s="1"/>
  <c r="H61" i="11"/>
  <c r="F69" i="14"/>
  <c r="H65" i="5"/>
  <c r="H61" i="41"/>
  <c r="H68" i="3"/>
  <c r="H65" i="4"/>
  <c r="H61" i="40"/>
  <c r="H66" i="38"/>
  <c r="F68" i="35"/>
  <c r="H64" i="33"/>
  <c r="H64" i="32"/>
  <c r="H67" i="29"/>
  <c r="H64" i="29"/>
  <c r="H66" i="28"/>
  <c r="F69" i="23"/>
  <c r="H64" i="21"/>
  <c r="F69" i="20"/>
  <c r="H67" i="20"/>
  <c r="H65" i="20"/>
  <c r="H64" i="12"/>
  <c r="H61" i="12"/>
  <c r="F69" i="13"/>
  <c r="H65" i="42"/>
  <c r="H65" i="30"/>
  <c r="H65" i="26"/>
  <c r="H64" i="18"/>
  <c r="H67" i="14"/>
  <c r="F69" i="28"/>
  <c r="F70" i="28" s="1"/>
  <c r="H68" i="7"/>
  <c r="H62" i="4"/>
  <c r="H64" i="5"/>
  <c r="H68" i="41"/>
  <c r="H68" i="37"/>
  <c r="H65" i="35"/>
  <c r="F66" i="17"/>
  <c r="F69" i="17"/>
  <c r="F70" i="17"/>
  <c r="F68" i="15"/>
  <c r="H68" i="15"/>
  <c r="F64" i="15"/>
  <c r="H64" i="15"/>
  <c r="H61" i="15"/>
  <c r="F69" i="12"/>
  <c r="H67" i="12"/>
  <c r="H61" i="13"/>
  <c r="H64" i="27"/>
  <c r="H61" i="24"/>
  <c r="H65" i="37"/>
  <c r="H62" i="19"/>
  <c r="F65" i="15"/>
  <c r="G65" i="15"/>
  <c r="H61" i="23"/>
  <c r="H63" i="5"/>
  <c r="H61" i="4"/>
  <c r="H64" i="1"/>
  <c r="F68" i="5"/>
  <c r="H65" i="34"/>
  <c r="F65" i="29"/>
  <c r="H68" i="29"/>
  <c r="H61" i="26"/>
  <c r="F68" i="22"/>
  <c r="F69" i="22"/>
  <c r="G68" i="22"/>
  <c r="H68" i="22" s="1"/>
  <c r="H61" i="34"/>
  <c r="H64" i="36"/>
  <c r="G68" i="6"/>
  <c r="F68" i="6"/>
  <c r="F69" i="6"/>
  <c r="H61" i="31"/>
  <c r="H64" i="39"/>
  <c r="G68" i="33"/>
  <c r="F68" i="33"/>
  <c r="G49" i="6"/>
  <c r="H49" i="6" s="1"/>
  <c r="F49" i="6"/>
  <c r="G44" i="37"/>
  <c r="H41" i="5"/>
  <c r="F43" i="33"/>
  <c r="G43" i="33"/>
  <c r="F45" i="42"/>
  <c r="H45" i="42" s="1"/>
  <c r="G45" i="42"/>
  <c r="G50" i="4"/>
  <c r="G50" i="7"/>
  <c r="G41" i="39"/>
  <c r="H46" i="37"/>
  <c r="G47" i="4"/>
  <c r="G50" i="39"/>
  <c r="H50" i="39" s="1"/>
  <c r="G47" i="35"/>
  <c r="F47" i="35"/>
  <c r="G47" i="31"/>
  <c r="F47" i="31"/>
  <c r="H47" i="31" s="1"/>
  <c r="G49" i="26"/>
  <c r="F49" i="26"/>
  <c r="H49" i="26" s="1"/>
  <c r="G46" i="26"/>
  <c r="F46" i="26"/>
  <c r="G48" i="3"/>
  <c r="H48" i="3" s="1"/>
  <c r="F48" i="3"/>
  <c r="H44" i="39"/>
  <c r="F46" i="34"/>
  <c r="G46" i="34"/>
  <c r="F46" i="6"/>
  <c r="F50" i="41"/>
  <c r="G50" i="41"/>
  <c r="H47" i="38"/>
  <c r="G50" i="34"/>
  <c r="F50" i="34"/>
  <c r="G40" i="34"/>
  <c r="F40" i="34"/>
  <c r="H42" i="1"/>
  <c r="F51" i="42"/>
  <c r="H51" i="42"/>
  <c r="F50" i="3"/>
  <c r="F48" i="28"/>
  <c r="G42" i="7"/>
  <c r="F42" i="7"/>
  <c r="H42" i="7" s="1"/>
  <c r="F43" i="5"/>
  <c r="G43" i="5"/>
  <c r="G49" i="41"/>
  <c r="F49" i="41"/>
  <c r="F47" i="37"/>
  <c r="G47" i="37"/>
  <c r="H47" i="37" s="1"/>
  <c r="F49" i="19"/>
  <c r="G49" i="19"/>
  <c r="G45" i="18"/>
  <c r="F45" i="18"/>
  <c r="H45" i="18" s="1"/>
  <c r="G50" i="15"/>
  <c r="F50" i="15"/>
  <c r="F45" i="14"/>
  <c r="H45" i="14" s="1"/>
  <c r="F43" i="43"/>
  <c r="G43" i="43"/>
  <c r="H43" i="20"/>
  <c r="G50" i="5"/>
  <c r="G50" i="31"/>
  <c r="F50" i="31"/>
  <c r="F45" i="24"/>
  <c r="G45" i="24"/>
  <c r="G51" i="21"/>
  <c r="F51" i="21"/>
  <c r="G51" i="23"/>
  <c r="F45" i="3"/>
  <c r="G45" i="3"/>
  <c r="H45" i="3" s="1"/>
  <c r="F50" i="8"/>
  <c r="G50" i="8"/>
  <c r="G43" i="38"/>
  <c r="H43" i="38" s="1"/>
  <c r="F43" i="38"/>
  <c r="G51" i="36"/>
  <c r="F51" i="36"/>
  <c r="H40" i="32"/>
  <c r="G51" i="29"/>
  <c r="H51" i="29" s="1"/>
  <c r="F51" i="29"/>
  <c r="G49" i="24"/>
  <c r="G52" i="24"/>
  <c r="F49" i="24"/>
  <c r="F47" i="19"/>
  <c r="G47" i="19"/>
  <c r="F46" i="16"/>
  <c r="G46" i="16"/>
  <c r="F49" i="3"/>
  <c r="H49" i="3" s="1"/>
  <c r="G49" i="3"/>
  <c r="G48" i="4"/>
  <c r="G50" i="6"/>
  <c r="G44" i="5"/>
  <c r="H44" i="5" s="1"/>
  <c r="G48" i="40"/>
  <c r="G49" i="35"/>
  <c r="G41" i="31"/>
  <c r="F41" i="31"/>
  <c r="F47" i="30"/>
  <c r="G47" i="30"/>
  <c r="G43" i="30"/>
  <c r="F43" i="30"/>
  <c r="G51" i="26"/>
  <c r="F51" i="26"/>
  <c r="F49" i="23"/>
  <c r="G49" i="23"/>
  <c r="H49" i="23" s="1"/>
  <c r="G43" i="23"/>
  <c r="F43" i="23"/>
  <c r="G41" i="22"/>
  <c r="F41" i="22"/>
  <c r="F49" i="17"/>
  <c r="G49" i="17"/>
  <c r="G51" i="11"/>
  <c r="F51" i="11"/>
  <c r="H51" i="7"/>
  <c r="G49" i="30"/>
  <c r="F49" i="30"/>
  <c r="F46" i="25"/>
  <c r="G46" i="25"/>
  <c r="G48" i="22"/>
  <c r="F48" i="22"/>
  <c r="F45" i="19"/>
  <c r="G45" i="19"/>
  <c r="G50" i="14"/>
  <c r="F50" i="14"/>
  <c r="B52" i="43"/>
  <c r="B52" i="36"/>
  <c r="F43" i="26"/>
  <c r="H43" i="26" s="1"/>
  <c r="H49" i="25"/>
  <c r="G41" i="12"/>
  <c r="F41" i="12"/>
  <c r="G45" i="27"/>
  <c r="F45" i="27"/>
  <c r="G31" i="6"/>
  <c r="F33" i="18"/>
  <c r="G33" i="18"/>
  <c r="F29" i="17"/>
  <c r="G29" i="17"/>
  <c r="F24" i="16"/>
  <c r="G24" i="16"/>
  <c r="H24" i="16" s="1"/>
  <c r="F31" i="15"/>
  <c r="G31" i="15"/>
  <c r="H25" i="22"/>
  <c r="G32" i="36"/>
  <c r="F32" i="36"/>
  <c r="G29" i="35"/>
  <c r="F29" i="35"/>
  <c r="G26" i="35"/>
  <c r="F26" i="35"/>
  <c r="F31" i="34"/>
  <c r="G31" i="34"/>
  <c r="F28" i="34"/>
  <c r="G28" i="34"/>
  <c r="H28" i="34" s="1"/>
  <c r="G24" i="20"/>
  <c r="F24" i="20"/>
  <c r="F31" i="4"/>
  <c r="H31" i="4" s="1"/>
  <c r="G31" i="4"/>
  <c r="F34" i="39"/>
  <c r="G34" i="39"/>
  <c r="G31" i="38"/>
  <c r="F31" i="38"/>
  <c r="H31" i="37"/>
  <c r="F30" i="34"/>
  <c r="G30" i="34"/>
  <c r="F32" i="22"/>
  <c r="G32" i="22"/>
  <c r="F33" i="21"/>
  <c r="H33" i="21" s="1"/>
  <c r="F27" i="3"/>
  <c r="F29" i="3"/>
  <c r="G34" i="3"/>
  <c r="H23" i="1"/>
  <c r="H26" i="1"/>
  <c r="G35" i="1"/>
  <c r="F34" i="29"/>
  <c r="G34" i="29"/>
  <c r="H34" i="29" s="1"/>
  <c r="F23" i="24"/>
  <c r="G23" i="24"/>
  <c r="G27" i="21"/>
  <c r="F27" i="21"/>
  <c r="G31" i="17"/>
  <c r="F31" i="17"/>
  <c r="H30" i="28"/>
  <c r="G27" i="15"/>
  <c r="H27" i="15"/>
  <c r="G29" i="8"/>
  <c r="H29" i="8" s="1"/>
  <c r="F29" i="8"/>
  <c r="F32" i="5"/>
  <c r="G32" i="5"/>
  <c r="H32" i="5" s="1"/>
  <c r="F29" i="41"/>
  <c r="H29" i="41" s="1"/>
  <c r="G29" i="41"/>
  <c r="H23" i="41"/>
  <c r="F33" i="40"/>
  <c r="G33" i="40"/>
  <c r="H33" i="40" s="1"/>
  <c r="F33" i="38"/>
  <c r="G33" i="38"/>
  <c r="G33" i="37"/>
  <c r="F33" i="37"/>
  <c r="F30" i="3"/>
  <c r="G30" i="3"/>
  <c r="G31" i="7"/>
  <c r="F31" i="7"/>
  <c r="F27" i="6"/>
  <c r="H27" i="6"/>
  <c r="H26" i="6"/>
  <c r="H23" i="6"/>
  <c r="G32" i="39"/>
  <c r="F32" i="39"/>
  <c r="G24" i="36"/>
  <c r="F24" i="36"/>
  <c r="H24" i="36" s="1"/>
  <c r="F34" i="34"/>
  <c r="G34" i="34"/>
  <c r="G32" i="29"/>
  <c r="H32" i="29" s="1"/>
  <c r="F32" i="29"/>
  <c r="G32" i="28"/>
  <c r="F32" i="28"/>
  <c r="F33" i="27"/>
  <c r="H33" i="27" s="1"/>
  <c r="F23" i="12"/>
  <c r="G28" i="12"/>
  <c r="F28" i="12"/>
  <c r="G34" i="42"/>
  <c r="H34" i="42" s="1"/>
  <c r="F34" i="42"/>
  <c r="F31" i="42"/>
  <c r="G31" i="42"/>
  <c r="G26" i="4"/>
  <c r="H30" i="6"/>
  <c r="G31" i="5"/>
  <c r="F31" i="5"/>
  <c r="F30" i="39"/>
  <c r="G30" i="39"/>
  <c r="G28" i="27"/>
  <c r="F28" i="27"/>
  <c r="G32" i="26"/>
  <c r="F32" i="26"/>
  <c r="H31" i="24"/>
  <c r="F34" i="17"/>
  <c r="G34" i="17"/>
  <c r="G33" i="15"/>
  <c r="F33" i="15"/>
  <c r="F31" i="11"/>
  <c r="G31" i="11"/>
  <c r="G27" i="5"/>
  <c r="H27" i="5" s="1"/>
  <c r="F27" i="5"/>
  <c r="H34" i="36"/>
  <c r="G28" i="35"/>
  <c r="F28" i="35"/>
  <c r="F29" i="27"/>
  <c r="G29" i="27"/>
  <c r="F31" i="25"/>
  <c r="G31" i="25"/>
  <c r="H31" i="25" s="1"/>
  <c r="F23" i="43"/>
  <c r="G23" i="43"/>
  <c r="H23" i="43" s="1"/>
  <c r="F26" i="5"/>
  <c r="H26" i="5" s="1"/>
  <c r="G26" i="5"/>
  <c r="G26" i="36"/>
  <c r="F26" i="36"/>
  <c r="G31" i="35"/>
  <c r="G33" i="34"/>
  <c r="F33" i="34"/>
  <c r="G30" i="30"/>
  <c r="F30" i="30"/>
  <c r="F26" i="19"/>
  <c r="G26" i="19"/>
  <c r="F28" i="11"/>
  <c r="G28" i="11"/>
  <c r="F24" i="43"/>
  <c r="G24" i="43"/>
  <c r="F34" i="43"/>
  <c r="H34" i="43" s="1"/>
  <c r="G34" i="43"/>
  <c r="G26" i="20"/>
  <c r="H26" i="20" s="1"/>
  <c r="F26" i="20"/>
  <c r="H34" i="19"/>
  <c r="G27" i="43"/>
  <c r="F33" i="23"/>
  <c r="H33" i="23" s="1"/>
  <c r="G33" i="23"/>
  <c r="H24" i="23"/>
  <c r="F31" i="14"/>
  <c r="G31" i="14"/>
  <c r="G12" i="37"/>
  <c r="F12" i="37"/>
  <c r="G12" i="42"/>
  <c r="F12" i="42"/>
  <c r="G17" i="39"/>
  <c r="F17" i="39"/>
  <c r="F9" i="39"/>
  <c r="G9" i="39"/>
  <c r="H9" i="39" s="1"/>
  <c r="H6" i="35"/>
  <c r="G9" i="29"/>
  <c r="H9" i="29" s="1"/>
  <c r="F9" i="29"/>
  <c r="G12" i="13"/>
  <c r="F12" i="13"/>
  <c r="H12" i="13" s="1"/>
  <c r="F17" i="42"/>
  <c r="H17" i="42" s="1"/>
  <c r="F7" i="28"/>
  <c r="H7" i="28"/>
  <c r="H7" i="3"/>
  <c r="F13" i="3"/>
  <c r="G13" i="3"/>
  <c r="H13" i="3"/>
  <c r="H17" i="7"/>
  <c r="G12" i="41"/>
  <c r="F12" i="41"/>
  <c r="F11" i="39"/>
  <c r="H11" i="39" s="1"/>
  <c r="G11" i="39"/>
  <c r="G11" i="36"/>
  <c r="F11" i="36"/>
  <c r="G15" i="35"/>
  <c r="F15" i="35"/>
  <c r="G15" i="32"/>
  <c r="H15" i="32" s="1"/>
  <c r="F15" i="32"/>
  <c r="H9" i="32"/>
  <c r="G9" i="31"/>
  <c r="F9" i="31"/>
  <c r="H9" i="31" s="1"/>
  <c r="G8" i="26"/>
  <c r="F8" i="26"/>
  <c r="G7" i="23"/>
  <c r="H7" i="23"/>
  <c r="F7" i="23"/>
  <c r="G7" i="4"/>
  <c r="H7" i="4" s="1"/>
  <c r="F7" i="4"/>
  <c r="F6" i="43"/>
  <c r="G6" i="43"/>
  <c r="H7" i="14"/>
  <c r="F13" i="22"/>
  <c r="H13" i="22"/>
  <c r="G10" i="40"/>
  <c r="F10" i="40"/>
  <c r="G13" i="35"/>
  <c r="F13" i="35"/>
  <c r="G13" i="34"/>
  <c r="F13" i="34"/>
  <c r="H13" i="34" s="1"/>
  <c r="G17" i="33"/>
  <c r="F17" i="33"/>
  <c r="G9" i="30"/>
  <c r="F9" i="30"/>
  <c r="H9" i="30" s="1"/>
  <c r="H6" i="18"/>
  <c r="F14" i="14"/>
  <c r="G10" i="4"/>
  <c r="F10" i="4"/>
  <c r="G13" i="4"/>
  <c r="G13" i="7"/>
  <c r="F13" i="7"/>
  <c r="G6" i="41"/>
  <c r="F6" i="41"/>
  <c r="G11" i="32"/>
  <c r="F11" i="32"/>
  <c r="F6" i="27"/>
  <c r="G6" i="27"/>
  <c r="G16" i="25"/>
  <c r="H16" i="25" s="1"/>
  <c r="F16" i="25"/>
  <c r="F16" i="24"/>
  <c r="G16" i="24"/>
  <c r="G11" i="24"/>
  <c r="H11" i="24" s="1"/>
  <c r="F11" i="24"/>
  <c r="G12" i="19"/>
  <c r="F12" i="19"/>
  <c r="G12" i="36"/>
  <c r="H12" i="36" s="1"/>
  <c r="F12" i="36"/>
  <c r="G12" i="27"/>
  <c r="F12" i="27"/>
  <c r="F14" i="12"/>
  <c r="G14" i="12"/>
  <c r="G8" i="40"/>
  <c r="F8" i="40"/>
  <c r="F13" i="32"/>
  <c r="H13" i="32" s="1"/>
  <c r="G11" i="27"/>
  <c r="F11" i="27"/>
  <c r="H12" i="26"/>
  <c r="F14" i="18"/>
  <c r="G14" i="18"/>
  <c r="F12" i="14"/>
  <c r="G12" i="14"/>
  <c r="F17" i="27"/>
  <c r="G17" i="27"/>
  <c r="G9" i="22"/>
  <c r="F9" i="22"/>
  <c r="F14" i="13"/>
  <c r="H14" i="13" s="1"/>
  <c r="G14" i="13"/>
  <c r="F14" i="42"/>
  <c r="G14" i="42"/>
  <c r="G14" i="24"/>
  <c r="F14" i="24"/>
  <c r="G16" i="13"/>
  <c r="H16" i="13" s="1"/>
  <c r="F16" i="13"/>
  <c r="F10" i="14"/>
  <c r="G10" i="14"/>
  <c r="H48" i="40"/>
  <c r="H47" i="19"/>
  <c r="H46" i="34"/>
  <c r="H68" i="35"/>
  <c r="F70" i="23"/>
  <c r="F70" i="26"/>
  <c r="F70" i="12"/>
  <c r="F70" i="14"/>
  <c r="F70" i="13"/>
  <c r="H29" i="17"/>
  <c r="H47" i="30"/>
  <c r="H49" i="24"/>
  <c r="H50" i="15"/>
  <c r="H50" i="6"/>
  <c r="H49" i="35"/>
  <c r="H33" i="18"/>
  <c r="H32" i="36"/>
  <c r="H48" i="28"/>
  <c r="H46" i="6"/>
  <c r="H50" i="8"/>
  <c r="H50" i="41"/>
  <c r="H43" i="33"/>
  <c r="H68" i="4"/>
  <c r="H66" i="17"/>
  <c r="H68" i="33"/>
  <c r="H41" i="22"/>
  <c r="H40" i="34"/>
  <c r="H45" i="19"/>
  <c r="H43" i="23"/>
  <c r="H51" i="26"/>
  <c r="H46" i="16"/>
  <c r="H50" i="34"/>
  <c r="H46" i="25"/>
  <c r="H43" i="43"/>
  <c r="H48" i="22"/>
  <c r="H47" i="35"/>
  <c r="H41" i="12"/>
  <c r="H49" i="17"/>
  <c r="H51" i="36"/>
  <c r="H49" i="19"/>
  <c r="H43" i="5"/>
  <c r="H46" i="26"/>
  <c r="H30" i="39"/>
  <c r="H31" i="35"/>
  <c r="H30" i="3"/>
  <c r="H29" i="35"/>
  <c r="H31" i="42"/>
  <c r="H31" i="38"/>
  <c r="H26" i="19"/>
  <c r="H29" i="27"/>
  <c r="H31" i="11"/>
  <c r="H34" i="17"/>
  <c r="H28" i="12"/>
  <c r="H34" i="34"/>
  <c r="H10" i="4"/>
  <c r="H12" i="37"/>
  <c r="H9" i="22"/>
  <c r="H12" i="27"/>
  <c r="H17" i="33"/>
  <c r="H11" i="36"/>
  <c r="H12" i="41"/>
  <c r="H17" i="39"/>
  <c r="H33" i="19"/>
  <c r="H32" i="17"/>
  <c r="H66" i="16"/>
  <c r="H12" i="15"/>
  <c r="H14" i="12"/>
  <c r="H47" i="4"/>
  <c r="H34" i="14"/>
  <c r="H68" i="1"/>
  <c r="H29" i="1"/>
  <c r="H68" i="16"/>
  <c r="H68" i="20"/>
  <c r="H68" i="18"/>
  <c r="H68" i="39"/>
  <c r="H68" i="13"/>
  <c r="H68" i="40"/>
  <c r="H68" i="38"/>
  <c r="H68" i="26"/>
  <c r="H68" i="25"/>
  <c r="H68" i="23"/>
  <c r="H68" i="19"/>
  <c r="H67" i="41"/>
  <c r="H67" i="36"/>
  <c r="H67" i="33"/>
  <c r="H67" i="32"/>
  <c r="H67" i="28"/>
  <c r="H67" i="26"/>
  <c r="H67" i="19"/>
  <c r="H67" i="35"/>
  <c r="H67" i="30"/>
  <c r="H67" i="15"/>
  <c r="H67" i="4"/>
  <c r="H67" i="6"/>
  <c r="H67" i="21"/>
  <c r="H67" i="18"/>
  <c r="H67" i="11"/>
  <c r="H67" i="31"/>
  <c r="H66" i="20"/>
  <c r="H66" i="19"/>
  <c r="H66" i="12"/>
  <c r="H66" i="15"/>
  <c r="H66" i="4"/>
  <c r="H66" i="34"/>
  <c r="H66" i="36"/>
  <c r="H66" i="33"/>
  <c r="H66" i="18"/>
  <c r="H66" i="6"/>
  <c r="H66" i="1"/>
  <c r="H66" i="35"/>
  <c r="H66" i="22"/>
  <c r="H65" i="40"/>
  <c r="H65" i="22"/>
  <c r="H65" i="41"/>
  <c r="H65" i="19"/>
  <c r="H65" i="36"/>
  <c r="H65" i="23"/>
  <c r="H65" i="17"/>
  <c r="H65" i="13"/>
  <c r="H65" i="29"/>
  <c r="H65" i="18"/>
  <c r="H65" i="14"/>
  <c r="H63" i="20"/>
  <c r="H63" i="37"/>
  <c r="H63" i="29"/>
  <c r="H63" i="39"/>
  <c r="H63" i="22"/>
  <c r="H63" i="21"/>
  <c r="H63" i="19"/>
  <c r="H62" i="7"/>
  <c r="H62" i="34"/>
  <c r="H62" i="32"/>
  <c r="H62" i="25"/>
  <c r="H62" i="18"/>
  <c r="H62" i="15"/>
  <c r="H62" i="33"/>
  <c r="H62" i="16"/>
  <c r="H60" i="17"/>
  <c r="H60" i="43"/>
  <c r="H51" i="40"/>
  <c r="H51" i="6"/>
  <c r="H50" i="18"/>
  <c r="H50" i="11"/>
  <c r="H50" i="3"/>
  <c r="H50" i="20"/>
  <c r="H49" i="16"/>
  <c r="H49" i="20"/>
  <c r="H49" i="29"/>
  <c r="F49" i="43"/>
  <c r="H49" i="43"/>
  <c r="H48" i="23"/>
  <c r="H48" i="19"/>
  <c r="H47" i="6"/>
  <c r="H47" i="18"/>
  <c r="H47" i="40"/>
  <c r="H47" i="26"/>
  <c r="H47" i="16"/>
  <c r="H46" i="8"/>
  <c r="H46" i="31"/>
  <c r="H46" i="22"/>
  <c r="H46" i="19"/>
  <c r="H46" i="40"/>
  <c r="H46" i="21"/>
  <c r="H46" i="15"/>
  <c r="H46" i="11"/>
  <c r="H45" i="40"/>
  <c r="H45" i="32"/>
  <c r="H45" i="21"/>
  <c r="H45" i="12"/>
  <c r="H45" i="37"/>
  <c r="H44" i="29"/>
  <c r="H44" i="31"/>
  <c r="H44" i="17"/>
  <c r="H44" i="15"/>
  <c r="H44" i="32"/>
  <c r="H44" i="16"/>
  <c r="H44" i="23"/>
  <c r="H44" i="20"/>
  <c r="H44" i="35"/>
  <c r="H44" i="21"/>
  <c r="H43" i="18"/>
  <c r="H43" i="19"/>
  <c r="H43" i="25"/>
  <c r="H43" i="17"/>
  <c r="H43" i="27"/>
  <c r="H43" i="24"/>
  <c r="H43" i="21"/>
  <c r="H42" i="5"/>
  <c r="H42" i="39"/>
  <c r="H42" i="30"/>
  <c r="H42" i="37"/>
  <c r="H42" i="22"/>
  <c r="H42" i="28"/>
  <c r="H42" i="26"/>
  <c r="H42" i="13"/>
  <c r="H42" i="23"/>
  <c r="H42" i="17"/>
  <c r="H41" i="40"/>
  <c r="H41" i="17"/>
  <c r="H41" i="19"/>
  <c r="H41" i="13"/>
  <c r="H40" i="25"/>
  <c r="H40" i="16"/>
  <c r="F40" i="36"/>
  <c r="H34" i="35"/>
  <c r="H34" i="6"/>
  <c r="H34" i="37"/>
  <c r="H34" i="23"/>
  <c r="H34" i="13"/>
  <c r="H33" i="7"/>
  <c r="H33" i="12"/>
  <c r="H33" i="31"/>
  <c r="H32" i="23"/>
  <c r="H32" i="6"/>
  <c r="H32" i="32"/>
  <c r="H32" i="16"/>
  <c r="H32" i="12"/>
  <c r="H32" i="34"/>
  <c r="H31" i="19"/>
  <c r="H31" i="7"/>
  <c r="H31" i="22"/>
  <c r="H31" i="12"/>
  <c r="H30" i="12"/>
  <c r="H30" i="32"/>
  <c r="H30" i="23"/>
  <c r="H30" i="19"/>
  <c r="H30" i="16"/>
  <c r="H29" i="23"/>
  <c r="H29" i="12"/>
  <c r="H29" i="28"/>
  <c r="H29" i="20"/>
  <c r="H29" i="42"/>
  <c r="H29" i="30"/>
  <c r="H29" i="38"/>
  <c r="H29" i="40"/>
  <c r="H29" i="33"/>
  <c r="H29" i="32"/>
  <c r="H29" i="18"/>
  <c r="H28" i="6"/>
  <c r="H28" i="40"/>
  <c r="H28" i="28"/>
  <c r="H28" i="25"/>
  <c r="H28" i="24"/>
  <c r="F28" i="19"/>
  <c r="H28" i="19"/>
  <c r="H28" i="20"/>
  <c r="H28" i="13"/>
  <c r="H28" i="14"/>
  <c r="H28" i="26"/>
  <c r="H27" i="39"/>
  <c r="H27" i="30"/>
  <c r="H27" i="11"/>
  <c r="H26" i="16"/>
  <c r="H26" i="15"/>
  <c r="H26" i="3"/>
  <c r="H26" i="11"/>
  <c r="H26" i="33"/>
  <c r="H26" i="30"/>
  <c r="H26" i="25"/>
  <c r="H26" i="18"/>
  <c r="H26" i="28"/>
  <c r="H26" i="17"/>
  <c r="H25" i="21"/>
  <c r="H25" i="11"/>
  <c r="H25" i="37"/>
  <c r="H25" i="36"/>
  <c r="H25" i="35"/>
  <c r="H25" i="32"/>
  <c r="H25" i="7"/>
  <c r="H25" i="38"/>
  <c r="H24" i="28"/>
  <c r="H24" i="40"/>
  <c r="H24" i="30"/>
  <c r="H24" i="18"/>
  <c r="H24" i="3"/>
  <c r="H24" i="29"/>
  <c r="H24" i="42"/>
  <c r="H17" i="16"/>
  <c r="H17" i="35"/>
  <c r="H17" i="4"/>
  <c r="H17" i="17"/>
  <c r="H16" i="40"/>
  <c r="H16" i="32"/>
  <c r="H16" i="39"/>
  <c r="H15" i="29"/>
  <c r="H15" i="25"/>
  <c r="H15" i="22"/>
  <c r="H15" i="11"/>
  <c r="H15" i="15"/>
  <c r="H14" i="6"/>
  <c r="H14" i="25"/>
  <c r="H14" i="23"/>
  <c r="H13" i="40"/>
  <c r="H13" i="11"/>
  <c r="H13" i="28"/>
  <c r="H12" i="24"/>
  <c r="H12" i="28"/>
  <c r="D18" i="13"/>
  <c r="H12" i="18"/>
  <c r="H11" i="15"/>
  <c r="H11" i="16"/>
  <c r="H10" i="37"/>
  <c r="H10" i="32"/>
  <c r="F10" i="43"/>
  <c r="H9" i="38"/>
  <c r="H9" i="18"/>
  <c r="H9" i="17"/>
  <c r="H9" i="12"/>
  <c r="H9" i="25"/>
  <c r="F9" i="43"/>
  <c r="H8" i="36"/>
  <c r="H8" i="16"/>
  <c r="H8" i="12"/>
  <c r="F18" i="32"/>
  <c r="F19" i="32" s="1"/>
  <c r="H7" i="19"/>
  <c r="H7" i="39"/>
  <c r="H7" i="27"/>
  <c r="H7" i="32"/>
  <c r="H7" i="12"/>
  <c r="D18" i="43"/>
  <c r="H67" i="24"/>
  <c r="H66" i="21"/>
  <c r="H63" i="4"/>
  <c r="G69" i="17"/>
  <c r="H63" i="17"/>
  <c r="H63" i="33"/>
  <c r="H62" i="39"/>
  <c r="H62" i="20"/>
  <c r="G69" i="20"/>
  <c r="H62" i="12"/>
  <c r="H62" i="14"/>
  <c r="H62" i="23"/>
  <c r="H60" i="7"/>
  <c r="H60" i="38"/>
  <c r="H60" i="36"/>
  <c r="H60" i="32"/>
  <c r="G69" i="32"/>
  <c r="G70" i="32" s="1"/>
  <c r="H60" i="29"/>
  <c r="H60" i="42"/>
  <c r="H60" i="6"/>
  <c r="H60" i="37"/>
  <c r="H60" i="34"/>
  <c r="H60" i="31"/>
  <c r="H60" i="27"/>
  <c r="H60" i="26"/>
  <c r="H60" i="22"/>
  <c r="H60" i="18"/>
  <c r="H60" i="13"/>
  <c r="H60" i="41"/>
  <c r="H60" i="25"/>
  <c r="H60" i="16"/>
  <c r="H60" i="30"/>
  <c r="H60" i="19"/>
  <c r="G69" i="19"/>
  <c r="G70" i="19"/>
  <c r="H60" i="15"/>
  <c r="G50" i="43"/>
  <c r="G50" i="27"/>
  <c r="H50" i="27" s="1"/>
  <c r="H46" i="18"/>
  <c r="H46" i="23"/>
  <c r="F46" i="41"/>
  <c r="F46" i="43"/>
  <c r="H46" i="43"/>
  <c r="F46" i="35"/>
  <c r="H45" i="31"/>
  <c r="G45" i="43"/>
  <c r="H45" i="43"/>
  <c r="F44" i="14"/>
  <c r="H44" i="14"/>
  <c r="F43" i="28"/>
  <c r="H43" i="28" s="1"/>
  <c r="H42" i="40"/>
  <c r="G53" i="29"/>
  <c r="G52" i="25"/>
  <c r="H42" i="31"/>
  <c r="F42" i="4"/>
  <c r="H41" i="23"/>
  <c r="H41" i="20"/>
  <c r="H41" i="8"/>
  <c r="H41" i="34"/>
  <c r="H41" i="32"/>
  <c r="H41" i="4"/>
  <c r="H41" i="27"/>
  <c r="G52" i="26"/>
  <c r="H41" i="26"/>
  <c r="H41" i="35"/>
  <c r="H41" i="11"/>
  <c r="H40" i="24"/>
  <c r="H40" i="12"/>
  <c r="H40" i="37"/>
  <c r="H40" i="30"/>
  <c r="H40" i="28"/>
  <c r="H40" i="19"/>
  <c r="H40" i="17"/>
  <c r="G40" i="36"/>
  <c r="F40" i="15"/>
  <c r="F40" i="41"/>
  <c r="F34" i="5"/>
  <c r="H34" i="5"/>
  <c r="F33" i="43"/>
  <c r="G33" i="16"/>
  <c r="H33" i="16"/>
  <c r="F32" i="43"/>
  <c r="H32" i="43" s="1"/>
  <c r="F31" i="27"/>
  <c r="G31" i="43"/>
  <c r="G30" i="43"/>
  <c r="G30" i="27"/>
  <c r="H30" i="27"/>
  <c r="G29" i="5"/>
  <c r="H27" i="27"/>
  <c r="H26" i="41"/>
  <c r="H25" i="34"/>
  <c r="H25" i="26"/>
  <c r="G35" i="23"/>
  <c r="G36" i="23"/>
  <c r="H25" i="23"/>
  <c r="H25" i="25"/>
  <c r="H25" i="19"/>
  <c r="H25" i="24"/>
  <c r="F25" i="14"/>
  <c r="F25" i="43"/>
  <c r="F24" i="22"/>
  <c r="F35" i="22" s="1"/>
  <c r="H23" i="3"/>
  <c r="G36" i="3"/>
  <c r="H23" i="40"/>
  <c r="H23" i="28"/>
  <c r="H23" i="11"/>
  <c r="H23" i="12"/>
  <c r="H23" i="31"/>
  <c r="H23" i="30"/>
  <c r="H23" i="16"/>
  <c r="H23" i="7"/>
  <c r="H23" i="33"/>
  <c r="H23" i="32"/>
  <c r="H23" i="29"/>
  <c r="F17" i="43"/>
  <c r="F16" i="43"/>
  <c r="F15" i="41"/>
  <c r="H15" i="41"/>
  <c r="F15" i="37"/>
  <c r="H15" i="37" s="1"/>
  <c r="F15" i="31"/>
  <c r="H15" i="31" s="1"/>
  <c r="H14" i="27"/>
  <c r="F12" i="5"/>
  <c r="H12" i="5"/>
  <c r="F11" i="43"/>
  <c r="H10" i="31"/>
  <c r="G10" i="43"/>
  <c r="H10" i="43" s="1"/>
  <c r="H9" i="15"/>
  <c r="H9" i="35"/>
  <c r="H9" i="16"/>
  <c r="H9" i="34"/>
  <c r="G9" i="43"/>
  <c r="H9" i="43"/>
  <c r="H8" i="25"/>
  <c r="G18" i="25"/>
  <c r="G19" i="25" s="1"/>
  <c r="H7" i="38"/>
  <c r="H7" i="37"/>
  <c r="G7" i="5"/>
  <c r="H7" i="5" s="1"/>
  <c r="H6" i="6"/>
  <c r="H6" i="17"/>
  <c r="H6" i="32"/>
  <c r="G70" i="20"/>
  <c r="H69" i="19"/>
  <c r="H46" i="35"/>
  <c r="G53" i="25"/>
  <c r="G53" i="26"/>
  <c r="H50" i="22"/>
  <c r="H13" i="7"/>
  <c r="H51" i="39"/>
  <c r="H15" i="39"/>
  <c r="H43" i="36"/>
  <c r="H24" i="35"/>
  <c r="H13" i="35"/>
  <c r="H49" i="31"/>
  <c r="H30" i="30"/>
  <c r="H15" i="30"/>
  <c r="H48" i="27"/>
  <c r="H17" i="27"/>
  <c r="H8" i="27"/>
  <c r="H13" i="26"/>
  <c r="H11" i="25"/>
  <c r="H45" i="24"/>
  <c r="H17" i="24"/>
  <c r="H51" i="5"/>
  <c r="H67" i="16"/>
  <c r="F69" i="16"/>
  <c r="F70" i="16" s="1"/>
  <c r="H66" i="3"/>
  <c r="H48" i="24"/>
  <c r="H44" i="7"/>
  <c r="H44" i="26"/>
  <c r="H43" i="40"/>
  <c r="H43" i="12"/>
  <c r="H42" i="16"/>
  <c r="H42" i="34"/>
  <c r="H41" i="25"/>
  <c r="H41" i="29"/>
  <c r="H30" i="33"/>
  <c r="H30" i="26"/>
  <c r="H26" i="38"/>
  <c r="H26" i="31"/>
  <c r="H26" i="12"/>
  <c r="H26" i="21"/>
  <c r="H24" i="25"/>
  <c r="H14" i="29"/>
  <c r="H13" i="39"/>
  <c r="H10" i="16"/>
  <c r="H10" i="26"/>
  <c r="H8" i="17"/>
  <c r="H8" i="11"/>
  <c r="H7" i="31"/>
  <c r="H10" i="12"/>
  <c r="F70" i="6"/>
  <c r="H31" i="36"/>
  <c r="H47" i="39"/>
  <c r="H47" i="36"/>
  <c r="H11" i="41"/>
  <c r="H17" i="40"/>
  <c r="G30" i="4"/>
  <c r="H30" i="4" s="1"/>
  <c r="H28" i="32"/>
  <c r="F31" i="3"/>
  <c r="F32" i="3"/>
  <c r="H32" i="3" s="1"/>
  <c r="F44" i="4"/>
  <c r="G29" i="6"/>
  <c r="F10" i="5"/>
  <c r="H10" i="5" s="1"/>
  <c r="G43" i="41"/>
  <c r="H43" i="41"/>
  <c r="H32" i="33"/>
  <c r="G10" i="3"/>
  <c r="H10" i="3" s="1"/>
  <c r="H51" i="30"/>
  <c r="H58" i="35"/>
  <c r="F51" i="35"/>
  <c r="H51" i="35"/>
  <c r="F12" i="35"/>
  <c r="H12" i="35" s="1"/>
  <c r="F45" i="35"/>
  <c r="G42" i="35"/>
  <c r="H42" i="35"/>
  <c r="F48" i="34"/>
  <c r="G17" i="34"/>
  <c r="H17" i="34"/>
  <c r="H28" i="23"/>
  <c r="G51" i="28"/>
  <c r="H59" i="25"/>
  <c r="G12" i="29"/>
  <c r="F40" i="20"/>
  <c r="H40" i="20"/>
  <c r="F27" i="20"/>
  <c r="G32" i="15"/>
  <c r="F32" i="15"/>
  <c r="F32" i="11"/>
  <c r="F48" i="11"/>
  <c r="H48" i="11"/>
  <c r="F42" i="11"/>
  <c r="H42" i="11" s="1"/>
  <c r="F16" i="14"/>
  <c r="H16" i="14"/>
  <c r="F12" i="43"/>
  <c r="H12" i="43" s="1"/>
  <c r="F11" i="17"/>
  <c r="G25" i="17"/>
  <c r="H25" i="17" s="1"/>
  <c r="F25" i="16"/>
  <c r="H25" i="16"/>
  <c r="G17" i="15"/>
  <c r="H17" i="15" s="1"/>
  <c r="F17" i="15"/>
  <c r="F40" i="11"/>
  <c r="F10" i="11"/>
  <c r="H10" i="11"/>
  <c r="F42" i="12"/>
  <c r="F16" i="12"/>
  <c r="H16" i="12"/>
  <c r="F13" i="12"/>
  <c r="H13" i="12" s="1"/>
  <c r="G47" i="13"/>
  <c r="F47" i="13"/>
  <c r="H47" i="13" s="1"/>
  <c r="F10" i="13"/>
  <c r="G29" i="14"/>
  <c r="F49" i="42"/>
  <c r="H49" i="42" s="1"/>
  <c r="G42" i="42"/>
  <c r="F42" i="42"/>
  <c r="H65" i="6"/>
  <c r="F27" i="18"/>
  <c r="F17" i="18"/>
  <c r="H17" i="18"/>
  <c r="F50" i="17"/>
  <c r="F43" i="15"/>
  <c r="H43" i="15" s="1"/>
  <c r="G24" i="15"/>
  <c r="F24" i="15"/>
  <c r="G24" i="11"/>
  <c r="G50" i="12"/>
  <c r="F50" i="12"/>
  <c r="F40" i="13"/>
  <c r="H40" i="13" s="1"/>
  <c r="G40" i="14"/>
  <c r="F23" i="14"/>
  <c r="G44" i="42"/>
  <c r="F44" i="42"/>
  <c r="F52" i="42" s="1"/>
  <c r="G16" i="42"/>
  <c r="F16" i="42"/>
  <c r="H16" i="42" s="1"/>
  <c r="G10" i="42"/>
  <c r="H10" i="42" s="1"/>
  <c r="F8" i="43"/>
  <c r="G26" i="43"/>
  <c r="H26" i="43"/>
  <c r="G51" i="43"/>
  <c r="G31" i="13"/>
  <c r="F31" i="13"/>
  <c r="G32" i="42"/>
  <c r="F32" i="42"/>
  <c r="F13" i="42"/>
  <c r="G12" i="43"/>
  <c r="F29" i="43"/>
  <c r="H29" i="43" s="1"/>
  <c r="H31" i="3"/>
  <c r="H42" i="12"/>
  <c r="H45" i="35"/>
  <c r="H29" i="6"/>
  <c r="H40" i="11"/>
  <c r="H48" i="34"/>
  <c r="H6" i="43"/>
  <c r="H6" i="41"/>
  <c r="H12" i="40"/>
  <c r="H14" i="42"/>
  <c r="H15" i="35"/>
  <c r="H14" i="34"/>
  <c r="H11" i="32"/>
  <c r="H13" i="31"/>
  <c r="H6" i="29"/>
  <c r="H6" i="27"/>
  <c r="H8" i="26"/>
  <c r="H7" i="25"/>
  <c r="H7" i="24"/>
  <c r="H14" i="24"/>
  <c r="H16" i="24"/>
  <c r="H17" i="5"/>
  <c r="H6" i="22"/>
  <c r="H13" i="19"/>
  <c r="H12" i="19"/>
  <c r="H14" i="18"/>
  <c r="H16" i="16"/>
  <c r="H17" i="11"/>
  <c r="H16" i="11"/>
  <c r="H17" i="13"/>
  <c r="H13" i="13"/>
  <c r="H12" i="14"/>
  <c r="H14" i="1"/>
  <c r="H13" i="1"/>
  <c r="H12" i="1"/>
  <c r="H10" i="1"/>
  <c r="F6" i="1"/>
  <c r="C18" i="1"/>
  <c r="H68" i="5"/>
  <c r="H68" i="43"/>
  <c r="H68" i="30"/>
  <c r="H68" i="11"/>
  <c r="H68" i="12"/>
  <c r="H68" i="42"/>
  <c r="H67" i="43"/>
  <c r="H67" i="40"/>
  <c r="H67" i="27"/>
  <c r="H67" i="13"/>
  <c r="H67" i="25"/>
  <c r="H67" i="42"/>
  <c r="H66" i="40"/>
  <c r="H66" i="11"/>
  <c r="H66" i="14"/>
  <c r="H66" i="42"/>
  <c r="H66" i="23"/>
  <c r="H66" i="31"/>
  <c r="H66" i="43"/>
  <c r="H66" i="13"/>
  <c r="H65" i="11"/>
  <c r="H65" i="28"/>
  <c r="H65" i="12"/>
  <c r="H65" i="43"/>
  <c r="H64" i="4"/>
  <c r="H64" i="6"/>
  <c r="H64" i="43"/>
  <c r="H64" i="3"/>
  <c r="H64" i="35"/>
  <c r="H64" i="11"/>
  <c r="H64" i="13"/>
  <c r="H64" i="41"/>
  <c r="H64" i="34"/>
  <c r="H64" i="30"/>
  <c r="H64" i="17"/>
  <c r="H64" i="14"/>
  <c r="H64" i="42"/>
  <c r="H63" i="36"/>
  <c r="H63" i="42"/>
  <c r="H63" i="41"/>
  <c r="H63" i="40"/>
  <c r="H63" i="28"/>
  <c r="H63" i="26"/>
  <c r="H63" i="43"/>
  <c r="H63" i="6"/>
  <c r="H63" i="11"/>
  <c r="H62" i="24"/>
  <c r="G69" i="5"/>
  <c r="G70" i="5" s="1"/>
  <c r="H69" i="32"/>
  <c r="F69" i="31"/>
  <c r="F70" i="31"/>
  <c r="F69" i="39"/>
  <c r="F70" i="39" s="1"/>
  <c r="F70" i="25"/>
  <c r="F70" i="43"/>
  <c r="F70" i="38"/>
  <c r="F69" i="41"/>
  <c r="F70" i="41"/>
  <c r="F69" i="27"/>
  <c r="F70" i="27" s="1"/>
  <c r="G69" i="34"/>
  <c r="H63" i="34"/>
  <c r="H63" i="31"/>
  <c r="G69" i="25"/>
  <c r="H63" i="25"/>
  <c r="H63" i="18"/>
  <c r="G69" i="18"/>
  <c r="G69" i="12"/>
  <c r="H63" i="12"/>
  <c r="G69" i="14"/>
  <c r="H63" i="14"/>
  <c r="H63" i="7"/>
  <c r="G69" i="7"/>
  <c r="G69" i="23"/>
  <c r="H63" i="23"/>
  <c r="G69" i="13"/>
  <c r="H63" i="13"/>
  <c r="H63" i="38"/>
  <c r="G69" i="30"/>
  <c r="H63" i="30"/>
  <c r="G69" i="24"/>
  <c r="H63" i="24"/>
  <c r="H63" i="15"/>
  <c r="G69" i="15"/>
  <c r="F70" i="22"/>
  <c r="G69" i="40"/>
  <c r="H62" i="40"/>
  <c r="G69" i="26"/>
  <c r="H62" i="26"/>
  <c r="H62" i="42"/>
  <c r="G69" i="42"/>
  <c r="H62" i="36"/>
  <c r="H62" i="35"/>
  <c r="G69" i="35"/>
  <c r="G70" i="35" s="1"/>
  <c r="H62" i="27"/>
  <c r="H62" i="22"/>
  <c r="G69" i="22"/>
  <c r="H62" i="21"/>
  <c r="G69" i="21"/>
  <c r="H62" i="43"/>
  <c r="G69" i="43"/>
  <c r="H62" i="28"/>
  <c r="G69" i="11"/>
  <c r="H62" i="11"/>
  <c r="H62" i="6"/>
  <c r="G51" i="14"/>
  <c r="G50" i="35"/>
  <c r="G50" i="42"/>
  <c r="H50" i="42"/>
  <c r="H49" i="8"/>
  <c r="H49" i="15"/>
  <c r="G49" i="33"/>
  <c r="H48" i="12"/>
  <c r="G52" i="12"/>
  <c r="G53" i="12" s="1"/>
  <c r="H48" i="6"/>
  <c r="H48" i="17"/>
  <c r="G52" i="17"/>
  <c r="G53" i="17"/>
  <c r="H48" i="20"/>
  <c r="G52" i="20"/>
  <c r="G53" i="20"/>
  <c r="H48" i="18"/>
  <c r="F48" i="43"/>
  <c r="H48" i="43"/>
  <c r="F47" i="43"/>
  <c r="H46" i="42"/>
  <c r="H46" i="28"/>
  <c r="H46" i="13"/>
  <c r="H44" i="41"/>
  <c r="F44" i="43"/>
  <c r="H44" i="4"/>
  <c r="H43" i="34"/>
  <c r="H41" i="14"/>
  <c r="H40" i="42"/>
  <c r="G52" i="43"/>
  <c r="G53" i="43" s="1"/>
  <c r="H40" i="43"/>
  <c r="H40" i="27"/>
  <c r="H34" i="41"/>
  <c r="H33" i="13"/>
  <c r="H33" i="25"/>
  <c r="H33" i="39"/>
  <c r="H33" i="14"/>
  <c r="H33" i="43"/>
  <c r="H31" i="29"/>
  <c r="H30" i="42"/>
  <c r="F30" i="43"/>
  <c r="H29" i="19"/>
  <c r="H29" i="39"/>
  <c r="F35" i="35"/>
  <c r="F36" i="35" s="1"/>
  <c r="H28" i="17"/>
  <c r="H28" i="16"/>
  <c r="H28" i="21"/>
  <c r="H28" i="15"/>
  <c r="H28" i="42"/>
  <c r="H27" i="35"/>
  <c r="F35" i="42"/>
  <c r="H27" i="42"/>
  <c r="H27" i="36"/>
  <c r="H27" i="17"/>
  <c r="H27" i="18"/>
  <c r="H27" i="13"/>
  <c r="H26" i="36"/>
  <c r="H26" i="13"/>
  <c r="H26" i="42"/>
  <c r="H26" i="35"/>
  <c r="H25" i="14"/>
  <c r="H25" i="4"/>
  <c r="H25" i="18"/>
  <c r="H25" i="15"/>
  <c r="H25" i="12"/>
  <c r="H24" i="38"/>
  <c r="H24" i="15"/>
  <c r="H24" i="14"/>
  <c r="H24" i="21"/>
  <c r="H33" i="22"/>
  <c r="F30" i="38"/>
  <c r="F35" i="13"/>
  <c r="F36" i="13"/>
  <c r="H29" i="13"/>
  <c r="G35" i="24"/>
  <c r="G36" i="24"/>
  <c r="F35" i="19"/>
  <c r="H27" i="28"/>
  <c r="G35" i="19"/>
  <c r="H27" i="19"/>
  <c r="H27" i="41"/>
  <c r="G35" i="32"/>
  <c r="H27" i="32"/>
  <c r="H27" i="12"/>
  <c r="G35" i="12"/>
  <c r="F27" i="37"/>
  <c r="H27" i="37" s="1"/>
  <c r="B35" i="36"/>
  <c r="B35" i="23"/>
  <c r="B35" i="32"/>
  <c r="B35" i="27"/>
  <c r="B35" i="19"/>
  <c r="B35" i="40"/>
  <c r="B35" i="4"/>
  <c r="B35" i="15"/>
  <c r="B35" i="33"/>
  <c r="B35" i="7"/>
  <c r="B35" i="37"/>
  <c r="F27" i="25"/>
  <c r="F35" i="25"/>
  <c r="F35" i="14"/>
  <c r="F36" i="14" s="1"/>
  <c r="H27" i="26"/>
  <c r="H27" i="3"/>
  <c r="F27" i="40"/>
  <c r="H27" i="40" s="1"/>
  <c r="F36" i="1"/>
  <c r="B35" i="14"/>
  <c r="B35" i="34"/>
  <c r="B35" i="30"/>
  <c r="B35" i="38"/>
  <c r="B35" i="31"/>
  <c r="B35" i="3"/>
  <c r="B35" i="20"/>
  <c r="B35" i="17"/>
  <c r="B35" i="28"/>
  <c r="F27" i="33"/>
  <c r="F27" i="16"/>
  <c r="F35" i="6"/>
  <c r="B35" i="25"/>
  <c r="F36" i="25" s="1"/>
  <c r="B35" i="24"/>
  <c r="B35" i="6"/>
  <c r="B35" i="8"/>
  <c r="B35" i="35"/>
  <c r="B35" i="41"/>
  <c r="B35" i="11"/>
  <c r="B35" i="43"/>
  <c r="B35" i="42"/>
  <c r="G35" i="6"/>
  <c r="H25" i="6"/>
  <c r="H25" i="43"/>
  <c r="G35" i="43"/>
  <c r="H25" i="30"/>
  <c r="H25" i="8"/>
  <c r="H24" i="34"/>
  <c r="H24" i="11"/>
  <c r="H23" i="37"/>
  <c r="G35" i="27"/>
  <c r="H23" i="27"/>
  <c r="H23" i="21"/>
  <c r="H23" i="15"/>
  <c r="H23" i="13"/>
  <c r="H23" i="35"/>
  <c r="H23" i="42"/>
  <c r="G35" i="42"/>
  <c r="H23" i="38"/>
  <c r="H23" i="25"/>
  <c r="G35" i="25"/>
  <c r="H23" i="18"/>
  <c r="H23" i="14"/>
  <c r="F17" i="14"/>
  <c r="H17" i="14" s="1"/>
  <c r="H17" i="6"/>
  <c r="H17" i="41"/>
  <c r="H17" i="43"/>
  <c r="H16" i="38"/>
  <c r="H16" i="43"/>
  <c r="H15" i="6"/>
  <c r="H15" i="40"/>
  <c r="H15" i="17"/>
  <c r="H15" i="14"/>
  <c r="H15" i="24"/>
  <c r="H15" i="16"/>
  <c r="H15" i="13"/>
  <c r="H15" i="42"/>
  <c r="H15" i="18"/>
  <c r="H14" i="7"/>
  <c r="H14" i="37"/>
  <c r="H14" i="14"/>
  <c r="H14" i="33"/>
  <c r="H14" i="16"/>
  <c r="H13" i="30"/>
  <c r="H13" i="42"/>
  <c r="H13" i="6"/>
  <c r="H12" i="34"/>
  <c r="H12" i="4"/>
  <c r="H12" i="33"/>
  <c r="H11" i="6"/>
  <c r="H11" i="7"/>
  <c r="H11" i="30"/>
  <c r="H11" i="33"/>
  <c r="H11" i="31"/>
  <c r="H11" i="43"/>
  <c r="H10" i="6"/>
  <c r="H10" i="41"/>
  <c r="H10" i="14"/>
  <c r="H10" i="13"/>
  <c r="H9" i="13"/>
  <c r="H9" i="24"/>
  <c r="H9" i="14"/>
  <c r="H8" i="40"/>
  <c r="H8" i="14"/>
  <c r="H8" i="43"/>
  <c r="H8" i="5"/>
  <c r="H8" i="39"/>
  <c r="H8" i="41"/>
  <c r="H7" i="41"/>
  <c r="F18" i="12"/>
  <c r="F19" i="12" s="1"/>
  <c r="H6" i="40"/>
  <c r="H6" i="36"/>
  <c r="H6" i="33"/>
  <c r="F18" i="33"/>
  <c r="H6" i="26"/>
  <c r="D18" i="40"/>
  <c r="D18" i="8"/>
  <c r="D18" i="25"/>
  <c r="D18" i="28"/>
  <c r="D18" i="37"/>
  <c r="D18" i="18"/>
  <c r="D18" i="23"/>
  <c r="D18" i="14"/>
  <c r="D18" i="19"/>
  <c r="D18" i="15"/>
  <c r="D18" i="38"/>
  <c r="D18" i="39"/>
  <c r="D18" i="5"/>
  <c r="D18" i="24"/>
  <c r="D18" i="17"/>
  <c r="D18" i="30"/>
  <c r="D18" i="33"/>
  <c r="D18" i="12"/>
  <c r="D18" i="41"/>
  <c r="D18" i="22"/>
  <c r="D18" i="26"/>
  <c r="D18" i="16"/>
  <c r="D18" i="6"/>
  <c r="D18" i="34"/>
  <c r="D18" i="3"/>
  <c r="D18" i="31"/>
  <c r="G17" i="14"/>
  <c r="H16" i="36"/>
  <c r="F15" i="43"/>
  <c r="H15" i="43"/>
  <c r="H14" i="26"/>
  <c r="G18" i="26"/>
  <c r="F14" i="43"/>
  <c r="H14" i="43"/>
  <c r="F13" i="43"/>
  <c r="H12" i="16"/>
  <c r="H11" i="35"/>
  <c r="H11" i="18"/>
  <c r="H11" i="40"/>
  <c r="H11" i="29"/>
  <c r="H11" i="11"/>
  <c r="G18" i="19"/>
  <c r="H11" i="19"/>
  <c r="G18" i="17"/>
  <c r="H11" i="17"/>
  <c r="H9" i="42"/>
  <c r="G18" i="33"/>
  <c r="H8" i="33"/>
  <c r="H8" i="6"/>
  <c r="G18" i="6"/>
  <c r="G18" i="34"/>
  <c r="H8" i="34"/>
  <c r="F8" i="13"/>
  <c r="H8" i="13" s="1"/>
  <c r="G18" i="43"/>
  <c r="F7" i="43"/>
  <c r="H6" i="14"/>
  <c r="G18" i="13"/>
  <c r="H6" i="31"/>
  <c r="H6" i="12"/>
  <c r="F6" i="13"/>
  <c r="F70" i="32"/>
  <c r="G70" i="7"/>
  <c r="G70" i="24"/>
  <c r="H69" i="13"/>
  <c r="G70" i="13"/>
  <c r="G70" i="12"/>
  <c r="H69" i="12"/>
  <c r="H69" i="25"/>
  <c r="G70" i="25"/>
  <c r="G70" i="34"/>
  <c r="G70" i="15"/>
  <c r="H69" i="18"/>
  <c r="G70" i="18"/>
  <c r="G70" i="23"/>
  <c r="H69" i="23"/>
  <c r="G70" i="14"/>
  <c r="H69" i="14"/>
  <c r="H69" i="42"/>
  <c r="G70" i="42"/>
  <c r="H69" i="11"/>
  <c r="G70" i="11"/>
  <c r="G70" i="43"/>
  <c r="H69" i="43"/>
  <c r="G70" i="21"/>
  <c r="H69" i="21"/>
  <c r="H69" i="22"/>
  <c r="G70" i="22"/>
  <c r="H69" i="26"/>
  <c r="G70" i="26"/>
  <c r="G52" i="14"/>
  <c r="G53" i="14"/>
  <c r="H50" i="35"/>
  <c r="G52" i="35"/>
  <c r="H44" i="43"/>
  <c r="F36" i="42"/>
  <c r="F36" i="19"/>
  <c r="H30" i="38"/>
  <c r="H27" i="16"/>
  <c r="H27" i="33"/>
  <c r="H27" i="25"/>
  <c r="F36" i="6"/>
  <c r="G36" i="12"/>
  <c r="G36" i="32"/>
  <c r="H35" i="19"/>
  <c r="G36" i="19"/>
  <c r="G36" i="27"/>
  <c r="H7" i="43"/>
  <c r="G19" i="19"/>
  <c r="G19" i="6"/>
  <c r="G19" i="34"/>
  <c r="G19" i="33"/>
  <c r="G19" i="13"/>
  <c r="G53" i="35"/>
  <c r="H50" i="17"/>
  <c r="H50" i="43"/>
  <c r="H41" i="43"/>
  <c r="H44" i="40"/>
  <c r="G52" i="42"/>
  <c r="H48" i="42"/>
  <c r="H42" i="42"/>
  <c r="G52" i="34"/>
  <c r="G53" i="34" s="1"/>
  <c r="H47" i="34"/>
  <c r="H42" i="32"/>
  <c r="H50" i="26"/>
  <c r="H42" i="25"/>
  <c r="G53" i="24"/>
  <c r="H51" i="8"/>
  <c r="H44" i="8"/>
  <c r="H40" i="8"/>
  <c r="H51" i="22"/>
  <c r="H50" i="12"/>
  <c r="H50" i="14"/>
  <c r="H33" i="17"/>
  <c r="G35" i="22"/>
  <c r="G36" i="22"/>
  <c r="H24" i="22"/>
  <c r="H27" i="21"/>
  <c r="H27" i="20"/>
  <c r="H31" i="17"/>
  <c r="H33" i="15"/>
  <c r="H32" i="15"/>
  <c r="H28" i="11"/>
  <c r="H32" i="11"/>
  <c r="H30" i="14"/>
  <c r="H51" i="1"/>
  <c r="H31" i="43"/>
  <c r="H27" i="43"/>
  <c r="H24" i="43"/>
  <c r="H30" i="43"/>
  <c r="H34" i="39"/>
  <c r="H32" i="39"/>
  <c r="H34" i="38"/>
  <c r="H33" i="38"/>
  <c r="H32" i="42"/>
  <c r="G35" i="35"/>
  <c r="H33" i="34"/>
  <c r="H31" i="34"/>
  <c r="H30" i="34"/>
  <c r="H25" i="31"/>
  <c r="H27" i="29"/>
  <c r="H32" i="28"/>
  <c r="H28" i="27"/>
  <c r="H31" i="27"/>
  <c r="H32" i="26"/>
  <c r="H26" i="24"/>
  <c r="H27" i="8"/>
  <c r="H31" i="5"/>
  <c r="H34" i="22"/>
  <c r="H32" i="22"/>
  <c r="H32" i="20"/>
  <c r="H26" i="7"/>
  <c r="H31" i="16"/>
  <c r="H31" i="15"/>
  <c r="H31" i="13"/>
  <c r="H30" i="13"/>
  <c r="H29" i="14"/>
  <c r="H32" i="1"/>
  <c r="G53" i="42"/>
  <c r="H51" i="28"/>
  <c r="H51" i="19"/>
  <c r="H47" i="20"/>
  <c r="F52" i="20"/>
  <c r="H47" i="42"/>
  <c r="H44" i="25"/>
  <c r="H44" i="33"/>
  <c r="H44" i="11"/>
  <c r="F52" i="11"/>
  <c r="H44" i="12"/>
  <c r="F52" i="12"/>
  <c r="H41" i="21"/>
  <c r="F53" i="11"/>
  <c r="H40" i="14"/>
  <c r="H52" i="20"/>
  <c r="H40" i="36"/>
  <c r="H6" i="42"/>
  <c r="H6" i="15"/>
  <c r="F53" i="20"/>
  <c r="F53" i="12"/>
  <c r="H52" i="12"/>
  <c r="H50" i="7"/>
  <c r="H6" i="13" l="1"/>
  <c r="F18" i="13"/>
  <c r="F19" i="33"/>
  <c r="H18" i="33"/>
  <c r="G36" i="6"/>
  <c r="H35" i="6"/>
  <c r="G19" i="17"/>
  <c r="H13" i="43"/>
  <c r="F18" i="43"/>
  <c r="F19" i="43" s="1"/>
  <c r="G36" i="43"/>
  <c r="H47" i="43"/>
  <c r="H6" i="1"/>
  <c r="F18" i="1"/>
  <c r="F19" i="1" s="1"/>
  <c r="H40" i="15"/>
  <c r="H12" i="42"/>
  <c r="F18" i="42"/>
  <c r="F19" i="42" s="1"/>
  <c r="G35" i="14"/>
  <c r="H31" i="14"/>
  <c r="H35" i="1"/>
  <c r="G36" i="1"/>
  <c r="F35" i="3"/>
  <c r="G70" i="30"/>
  <c r="H69" i="30"/>
  <c r="H11" i="27"/>
  <c r="G18" i="27"/>
  <c r="H8" i="42"/>
  <c r="G18" i="42"/>
  <c r="H16" i="30"/>
  <c r="H34" i="27"/>
  <c r="F35" i="27"/>
  <c r="H32" i="13"/>
  <c r="G35" i="13"/>
  <c r="H29" i="15"/>
  <c r="H48" i="39"/>
  <c r="H43" i="35"/>
  <c r="F52" i="35"/>
  <c r="F52" i="26"/>
  <c r="H45" i="26"/>
  <c r="H8" i="38"/>
  <c r="G19" i="43"/>
  <c r="G36" i="42"/>
  <c r="H35" i="42"/>
  <c r="H69" i="35"/>
  <c r="G70" i="40"/>
  <c r="H69" i="40"/>
  <c r="F53" i="42"/>
  <c r="H52" i="42"/>
  <c r="H12" i="29"/>
  <c r="G18" i="29"/>
  <c r="H35" i="22"/>
  <c r="F36" i="22"/>
  <c r="H68" i="6"/>
  <c r="G69" i="6"/>
  <c r="F69" i="15"/>
  <c r="H65" i="15"/>
  <c r="H23" i="5"/>
  <c r="G36" i="35"/>
  <c r="H35" i="35"/>
  <c r="G19" i="26"/>
  <c r="H35" i="25"/>
  <c r="G36" i="25"/>
  <c r="F35" i="16"/>
  <c r="F36" i="16" s="1"/>
  <c r="H69" i="17"/>
  <c r="G70" i="17"/>
  <c r="F52" i="30"/>
  <c r="F53" i="30" s="1"/>
  <c r="F52" i="31"/>
  <c r="F53" i="31" s="1"/>
  <c r="G52" i="7"/>
  <c r="H12" i="12"/>
  <c r="G18" i="12"/>
  <c r="H29" i="11"/>
  <c r="H26" i="40"/>
  <c r="G43" i="8"/>
  <c r="F43" i="8"/>
  <c r="G30" i="8"/>
  <c r="F30" i="8"/>
  <c r="F35" i="8" s="1"/>
  <c r="F36" i="8" s="1"/>
  <c r="G6" i="4"/>
  <c r="F6" i="4"/>
  <c r="G15" i="4"/>
  <c r="F15" i="4"/>
  <c r="G29" i="4"/>
  <c r="F29" i="4"/>
  <c r="G51" i="4"/>
  <c r="G52" i="4" s="1"/>
  <c r="F51" i="4"/>
  <c r="F52" i="4" s="1"/>
  <c r="F53" i="4" s="1"/>
  <c r="H42" i="4"/>
  <c r="H59" i="1"/>
  <c r="G69" i="1"/>
  <c r="G32" i="7"/>
  <c r="H32" i="7" s="1"/>
  <c r="F32" i="7"/>
  <c r="H27" i="7"/>
  <c r="H24" i="7"/>
  <c r="G8" i="7"/>
  <c r="F8" i="7"/>
  <c r="F69" i="7"/>
  <c r="H57" i="7"/>
  <c r="H40" i="6"/>
  <c r="G52" i="6"/>
  <c r="H9" i="5"/>
  <c r="G16" i="5"/>
  <c r="H16" i="5" s="1"/>
  <c r="F16" i="5"/>
  <c r="F18" i="5" s="1"/>
  <c r="F19" i="5" s="1"/>
  <c r="G52" i="5"/>
  <c r="H40" i="5"/>
  <c r="H46" i="5"/>
  <c r="H57" i="39"/>
  <c r="G69" i="39"/>
  <c r="G49" i="39"/>
  <c r="G52" i="39" s="1"/>
  <c r="F49" i="39"/>
  <c r="F52" i="39" s="1"/>
  <c r="F53" i="39" s="1"/>
  <c r="H40" i="39"/>
  <c r="G23" i="39"/>
  <c r="F23" i="39"/>
  <c r="G6" i="39"/>
  <c r="F6" i="39"/>
  <c r="H27" i="38"/>
  <c r="G69" i="38"/>
  <c r="H57" i="38"/>
  <c r="G41" i="38"/>
  <c r="F41" i="38"/>
  <c r="F52" i="38" s="1"/>
  <c r="F53" i="38" s="1"/>
  <c r="F17" i="38"/>
  <c r="G17" i="38"/>
  <c r="H17" i="38" s="1"/>
  <c r="G14" i="38"/>
  <c r="F14" i="38"/>
  <c r="F18" i="38" s="1"/>
  <c r="F19" i="38" s="1"/>
  <c r="G31" i="30"/>
  <c r="F31" i="30"/>
  <c r="H58" i="28"/>
  <c r="G69" i="28"/>
  <c r="H44" i="28"/>
  <c r="G31" i="28"/>
  <c r="H31" i="28" s="1"/>
  <c r="F31" i="28"/>
  <c r="F35" i="28" s="1"/>
  <c r="F36" i="28" s="1"/>
  <c r="H17" i="28"/>
  <c r="G6" i="28"/>
  <c r="F6" i="28"/>
  <c r="F18" i="28" s="1"/>
  <c r="F19" i="28" s="1"/>
  <c r="H58" i="27"/>
  <c r="G69" i="27"/>
  <c r="F49" i="27"/>
  <c r="G49" i="27"/>
  <c r="H49" i="27" s="1"/>
  <c r="H40" i="18"/>
  <c r="G52" i="18"/>
  <c r="G12" i="3"/>
  <c r="F12" i="3"/>
  <c r="F52" i="7"/>
  <c r="F53" i="7" s="1"/>
  <c r="H44" i="42"/>
  <c r="G52" i="36"/>
  <c r="H10" i="40"/>
  <c r="H28" i="35"/>
  <c r="H33" i="37"/>
  <c r="H23" i="24"/>
  <c r="H51" i="11"/>
  <c r="G52" i="11"/>
  <c r="H43" i="30"/>
  <c r="H41" i="31"/>
  <c r="H49" i="41"/>
  <c r="H45" i="41"/>
  <c r="F52" i="41"/>
  <c r="F53" i="41" s="1"/>
  <c r="H9" i="7"/>
  <c r="G70" i="16"/>
  <c r="H69" i="16"/>
  <c r="H26" i="23"/>
  <c r="F35" i="23"/>
  <c r="H68" i="34"/>
  <c r="F69" i="34"/>
  <c r="G6" i="3"/>
  <c r="F6" i="3"/>
  <c r="F9" i="3"/>
  <c r="G9" i="3"/>
  <c r="H9" i="3" s="1"/>
  <c r="H62" i="3"/>
  <c r="F69" i="3"/>
  <c r="F70" i="3" s="1"/>
  <c r="F69" i="8"/>
  <c r="F70" i="8" s="1"/>
  <c r="G45" i="8"/>
  <c r="H45" i="8" s="1"/>
  <c r="F45" i="8"/>
  <c r="G32" i="8"/>
  <c r="F32" i="8"/>
  <c r="H43" i="7"/>
  <c r="F52" i="6"/>
  <c r="F53" i="6" s="1"/>
  <c r="H58" i="41"/>
  <c r="G69" i="41"/>
  <c r="G52" i="41"/>
  <c r="H40" i="41"/>
  <c r="H30" i="41"/>
  <c r="G16" i="41"/>
  <c r="H16" i="41" s="1"/>
  <c r="F16" i="41"/>
  <c r="G50" i="40"/>
  <c r="F50" i="40"/>
  <c r="H30" i="40"/>
  <c r="G23" i="36"/>
  <c r="F23" i="36"/>
  <c r="G7" i="36"/>
  <c r="F7" i="36"/>
  <c r="F18" i="36" s="1"/>
  <c r="F19" i="36" s="1"/>
  <c r="F69" i="35"/>
  <c r="F70" i="35" s="1"/>
  <c r="G7" i="35"/>
  <c r="F7" i="35"/>
  <c r="F18" i="35" s="1"/>
  <c r="F19" i="35" s="1"/>
  <c r="F69" i="33"/>
  <c r="F70" i="33" s="1"/>
  <c r="G69" i="33"/>
  <c r="H58" i="33"/>
  <c r="H50" i="33"/>
  <c r="H47" i="33"/>
  <c r="G31" i="33"/>
  <c r="F31" i="33"/>
  <c r="H24" i="32"/>
  <c r="F35" i="32"/>
  <c r="H8" i="32"/>
  <c r="G18" i="32"/>
  <c r="G69" i="31"/>
  <c r="H62" i="31"/>
  <c r="F43" i="31"/>
  <c r="G43" i="31"/>
  <c r="G8" i="31"/>
  <c r="F8" i="31"/>
  <c r="F18" i="31" s="1"/>
  <c r="F19" i="31" s="1"/>
  <c r="F69" i="29"/>
  <c r="F70" i="29" s="1"/>
  <c r="H66" i="29"/>
  <c r="H7" i="30"/>
  <c r="H45" i="27"/>
  <c r="H49" i="30"/>
  <c r="H51" i="21"/>
  <c r="H50" i="31"/>
  <c r="F69" i="37"/>
  <c r="F70" i="37" s="1"/>
  <c r="H69" i="20"/>
  <c r="F70" i="20"/>
  <c r="F35" i="43"/>
  <c r="F36" i="43" s="1"/>
  <c r="F18" i="6"/>
  <c r="H7" i="6"/>
  <c r="F18" i="17"/>
  <c r="F19" i="17" s="1"/>
  <c r="G47" i="8"/>
  <c r="F47" i="8"/>
  <c r="G34" i="8"/>
  <c r="H34" i="8" s="1"/>
  <c r="F34" i="8"/>
  <c r="F16" i="8"/>
  <c r="G16" i="8"/>
  <c r="H16" i="8" s="1"/>
  <c r="F12" i="8"/>
  <c r="G12" i="8"/>
  <c r="F8" i="8"/>
  <c r="G8" i="8"/>
  <c r="H8" i="8" s="1"/>
  <c r="G14" i="4"/>
  <c r="H14" i="4" s="1"/>
  <c r="F14" i="4"/>
  <c r="G28" i="4"/>
  <c r="F28" i="4"/>
  <c r="F35" i="4" s="1"/>
  <c r="F36" i="4" s="1"/>
  <c r="H32" i="4"/>
  <c r="F69" i="4"/>
  <c r="F70" i="4" s="1"/>
  <c r="G52" i="1"/>
  <c r="G18" i="1"/>
  <c r="H7" i="1"/>
  <c r="H40" i="1"/>
  <c r="F52" i="1"/>
  <c r="F53" i="1" s="1"/>
  <c r="H58" i="1"/>
  <c r="F34" i="7"/>
  <c r="F35" i="7" s="1"/>
  <c r="F36" i="7" s="1"/>
  <c r="F10" i="7"/>
  <c r="H10" i="7" s="1"/>
  <c r="H61" i="36"/>
  <c r="F69" i="36"/>
  <c r="F70" i="36" s="1"/>
  <c r="G69" i="36"/>
  <c r="H58" i="24"/>
  <c r="F69" i="24"/>
  <c r="G69" i="29"/>
  <c r="H42" i="29"/>
  <c r="G35" i="20"/>
  <c r="H24" i="20"/>
  <c r="H42" i="18"/>
  <c r="H34" i="12"/>
  <c r="F35" i="12"/>
  <c r="H15" i="3"/>
  <c r="H29" i="3"/>
  <c r="F41" i="3"/>
  <c r="F46" i="3"/>
  <c r="G46" i="3"/>
  <c r="G69" i="3"/>
  <c r="H58" i="3"/>
  <c r="G69" i="8"/>
  <c r="G9" i="4"/>
  <c r="F9" i="4"/>
  <c r="H57" i="4"/>
  <c r="G69" i="4"/>
  <c r="F69" i="5"/>
  <c r="H59" i="37"/>
  <c r="G69" i="37"/>
  <c r="G52" i="37"/>
  <c r="H43" i="37"/>
  <c r="G30" i="37"/>
  <c r="F30" i="37"/>
  <c r="G17" i="37"/>
  <c r="H17" i="37" s="1"/>
  <c r="F17" i="37"/>
  <c r="F8" i="37"/>
  <c r="F18" i="37" s="1"/>
  <c r="F19" i="37" s="1"/>
  <c r="G8" i="37"/>
  <c r="G15" i="8"/>
  <c r="F15" i="8"/>
  <c r="G11" i="8"/>
  <c r="F11" i="8"/>
  <c r="G7" i="8"/>
  <c r="F7" i="8"/>
  <c r="F28" i="5"/>
  <c r="H28" i="5" s="1"/>
  <c r="F30" i="5"/>
  <c r="G30" i="5"/>
  <c r="H58" i="5"/>
  <c r="G33" i="41"/>
  <c r="F33" i="41"/>
  <c r="F35" i="41" s="1"/>
  <c r="F36" i="41" s="1"/>
  <c r="G49" i="40"/>
  <c r="F49" i="40"/>
  <c r="H64" i="38"/>
  <c r="G24" i="37"/>
  <c r="F24" i="37"/>
  <c r="G28" i="36"/>
  <c r="F28" i="36"/>
  <c r="G16" i="35"/>
  <c r="H16" i="35" s="1"/>
  <c r="F16" i="35"/>
  <c r="G30" i="29"/>
  <c r="F30" i="29"/>
  <c r="G30" i="17"/>
  <c r="F30" i="17"/>
  <c r="F35" i="17" s="1"/>
  <c r="F36" i="17" s="1"/>
  <c r="G47" i="15"/>
  <c r="F47" i="15"/>
  <c r="G34" i="15"/>
  <c r="H34" i="15" s="1"/>
  <c r="F34" i="15"/>
  <c r="F35" i="15" s="1"/>
  <c r="F36" i="15" s="1"/>
  <c r="G33" i="11"/>
  <c r="F33" i="11"/>
  <c r="F35" i="11" s="1"/>
  <c r="F36" i="11" s="1"/>
  <c r="F14" i="8"/>
  <c r="G14" i="8"/>
  <c r="F10" i="8"/>
  <c r="G10" i="8"/>
  <c r="H10" i="8" s="1"/>
  <c r="H57" i="5"/>
  <c r="F32" i="41"/>
  <c r="G32" i="41"/>
  <c r="F14" i="41"/>
  <c r="F18" i="41" s="1"/>
  <c r="F19" i="41" s="1"/>
  <c r="G14" i="41"/>
  <c r="F32" i="40"/>
  <c r="G32" i="40"/>
  <c r="H32" i="40" s="1"/>
  <c r="F14" i="40"/>
  <c r="H14" i="40" s="1"/>
  <c r="G9" i="40"/>
  <c r="F9" i="40"/>
  <c r="G28" i="38"/>
  <c r="F28" i="38"/>
  <c r="F35" i="38" s="1"/>
  <c r="F36" i="38" s="1"/>
  <c r="G13" i="37"/>
  <c r="H13" i="37" s="1"/>
  <c r="F13" i="37"/>
  <c r="G26" i="34"/>
  <c r="F26" i="34"/>
  <c r="F35" i="34" s="1"/>
  <c r="F36" i="34" s="1"/>
  <c r="G48" i="30"/>
  <c r="F48" i="30"/>
  <c r="F6" i="8"/>
  <c r="F17" i="8"/>
  <c r="G17" i="8"/>
  <c r="F13" i="8"/>
  <c r="G13" i="8"/>
  <c r="H13" i="8" s="1"/>
  <c r="F9" i="8"/>
  <c r="G9" i="8"/>
  <c r="F28" i="7"/>
  <c r="H28" i="7" s="1"/>
  <c r="G24" i="5"/>
  <c r="F24" i="5"/>
  <c r="F35" i="5" s="1"/>
  <c r="F36" i="5" s="1"/>
  <c r="F29" i="5"/>
  <c r="H29" i="5" s="1"/>
  <c r="G31" i="40"/>
  <c r="F31" i="40"/>
  <c r="F35" i="40" s="1"/>
  <c r="F36" i="40" s="1"/>
  <c r="F25" i="39"/>
  <c r="H25" i="39" s="1"/>
  <c r="H60" i="39"/>
  <c r="H57" i="37"/>
  <c r="G28" i="37"/>
  <c r="F28" i="37"/>
  <c r="F41" i="36"/>
  <c r="H58" i="36"/>
  <c r="G44" i="36"/>
  <c r="F44" i="36"/>
  <c r="G49" i="32"/>
  <c r="F49" i="32"/>
  <c r="G27" i="31"/>
  <c r="F27" i="31"/>
  <c r="F28" i="30"/>
  <c r="F35" i="30" s="1"/>
  <c r="F36" i="30" s="1"/>
  <c r="G28" i="30"/>
  <c r="G17" i="30"/>
  <c r="F17" i="30"/>
  <c r="F46" i="27"/>
  <c r="F52" i="27" s="1"/>
  <c r="F53" i="27" s="1"/>
  <c r="G46" i="27"/>
  <c r="F16" i="26"/>
  <c r="H16" i="26" s="1"/>
  <c r="F7" i="26"/>
  <c r="F14" i="39"/>
  <c r="H14" i="39" s="1"/>
  <c r="F50" i="38"/>
  <c r="H50" i="38" s="1"/>
  <c r="F51" i="37"/>
  <c r="H51" i="37" s="1"/>
  <c r="F49" i="37"/>
  <c r="F52" i="37" s="1"/>
  <c r="F53" i="37" s="1"/>
  <c r="F9" i="37"/>
  <c r="H9" i="37" s="1"/>
  <c r="F10" i="34"/>
  <c r="G33" i="33"/>
  <c r="F33" i="33"/>
  <c r="F47" i="32"/>
  <c r="H47" i="32" s="1"/>
  <c r="G34" i="31"/>
  <c r="F34" i="31"/>
  <c r="F14" i="30"/>
  <c r="H14" i="30" s="1"/>
  <c r="H42" i="27"/>
  <c r="G34" i="26"/>
  <c r="F34" i="26"/>
  <c r="F35" i="26" s="1"/>
  <c r="F36" i="26" s="1"/>
  <c r="F6" i="25"/>
  <c r="H13" i="23"/>
  <c r="G40" i="22"/>
  <c r="F40" i="22"/>
  <c r="F52" i="22" s="1"/>
  <c r="F53" i="22" s="1"/>
  <c r="F14" i="22"/>
  <c r="G14" i="22"/>
  <c r="G8" i="22"/>
  <c r="F8" i="22"/>
  <c r="F31" i="20"/>
  <c r="G31" i="20"/>
  <c r="F14" i="20"/>
  <c r="G14" i="20"/>
  <c r="H14" i="20" s="1"/>
  <c r="G10" i="20"/>
  <c r="H10" i="20" s="1"/>
  <c r="F10" i="20"/>
  <c r="G6" i="20"/>
  <c r="F6" i="20"/>
  <c r="F48" i="38"/>
  <c r="H48" i="38" s="1"/>
  <c r="F46" i="38"/>
  <c r="H46" i="38" s="1"/>
  <c r="F11" i="37"/>
  <c r="H11" i="37" s="1"/>
  <c r="F42" i="36"/>
  <c r="H42" i="36" s="1"/>
  <c r="G14" i="35"/>
  <c r="H14" i="35" s="1"/>
  <c r="F14" i="35"/>
  <c r="F51" i="34"/>
  <c r="H51" i="34" s="1"/>
  <c r="H27" i="34"/>
  <c r="F49" i="33"/>
  <c r="H49" i="33" s="1"/>
  <c r="G40" i="33"/>
  <c r="F40" i="33"/>
  <c r="F43" i="32"/>
  <c r="H57" i="31"/>
  <c r="G12" i="31"/>
  <c r="H12" i="31" s="1"/>
  <c r="H58" i="29"/>
  <c r="G26" i="29"/>
  <c r="F26" i="29"/>
  <c r="F35" i="29" s="1"/>
  <c r="F36" i="29" s="1"/>
  <c r="F41" i="24"/>
  <c r="G42" i="33"/>
  <c r="F42" i="33"/>
  <c r="G28" i="29"/>
  <c r="H28" i="29" s="1"/>
  <c r="F28" i="29"/>
  <c r="G6" i="24"/>
  <c r="F6" i="24"/>
  <c r="F18" i="24" s="1"/>
  <c r="F19" i="24" s="1"/>
  <c r="F32" i="18"/>
  <c r="G32" i="18"/>
  <c r="H17" i="21"/>
  <c r="G13" i="21"/>
  <c r="F13" i="21"/>
  <c r="G9" i="21"/>
  <c r="F9" i="21"/>
  <c r="G28" i="18"/>
  <c r="F28" i="18"/>
  <c r="F35" i="18" s="1"/>
  <c r="F36" i="18" s="1"/>
  <c r="G13" i="16"/>
  <c r="F13" i="16"/>
  <c r="G50" i="13"/>
  <c r="F50" i="13"/>
  <c r="G11" i="14"/>
  <c r="F11" i="14"/>
  <c r="F45" i="33"/>
  <c r="H45" i="33" s="1"/>
  <c r="F30" i="31"/>
  <c r="H30" i="31" s="1"/>
  <c r="F28" i="31"/>
  <c r="H28" i="31" s="1"/>
  <c r="F45" i="29"/>
  <c r="F7" i="29"/>
  <c r="G45" i="28"/>
  <c r="H45" i="28" s="1"/>
  <c r="G34" i="28"/>
  <c r="H34" i="28" s="1"/>
  <c r="F50" i="25"/>
  <c r="F13" i="25"/>
  <c r="H13" i="25" s="1"/>
  <c r="F34" i="24"/>
  <c r="H34" i="24" s="1"/>
  <c r="G15" i="23"/>
  <c r="H15" i="23" s="1"/>
  <c r="G6" i="23"/>
  <c r="F31" i="21"/>
  <c r="G31" i="21"/>
  <c r="F33" i="20"/>
  <c r="H33" i="20" s="1"/>
  <c r="F51" i="17"/>
  <c r="H51" i="17" s="1"/>
  <c r="G7" i="16"/>
  <c r="F7" i="16"/>
  <c r="F18" i="16" s="1"/>
  <c r="F19" i="16" s="1"/>
  <c r="F41" i="15"/>
  <c r="H41" i="15" s="1"/>
  <c r="G12" i="11"/>
  <c r="F12" i="11"/>
  <c r="F18" i="11" s="1"/>
  <c r="F19" i="11" s="1"/>
  <c r="H57" i="12"/>
  <c r="F49" i="28"/>
  <c r="F16" i="28"/>
  <c r="H16" i="28" s="1"/>
  <c r="F16" i="27"/>
  <c r="H16" i="27" s="1"/>
  <c r="H13" i="27"/>
  <c r="G47" i="23"/>
  <c r="F47" i="23"/>
  <c r="F52" i="23" s="1"/>
  <c r="F53" i="23" s="1"/>
  <c r="F17" i="23"/>
  <c r="H17" i="23" s="1"/>
  <c r="F11" i="23"/>
  <c r="F18" i="23" s="1"/>
  <c r="F19" i="23" s="1"/>
  <c r="H12" i="22"/>
  <c r="H60" i="20"/>
  <c r="G25" i="20"/>
  <c r="F25" i="20"/>
  <c r="F35" i="20" s="1"/>
  <c r="F36" i="20" s="1"/>
  <c r="F15" i="20"/>
  <c r="G15" i="20"/>
  <c r="H15" i="20" s="1"/>
  <c r="F11" i="20"/>
  <c r="G11" i="20"/>
  <c r="H11" i="20" s="1"/>
  <c r="F7" i="20"/>
  <c r="G7" i="20"/>
  <c r="H7" i="20" s="1"/>
  <c r="G7" i="18"/>
  <c r="F7" i="18"/>
  <c r="F18" i="18" s="1"/>
  <c r="F19" i="18" s="1"/>
  <c r="G34" i="16"/>
  <c r="F34" i="16"/>
  <c r="G8" i="15"/>
  <c r="F8" i="15"/>
  <c r="F18" i="15" s="1"/>
  <c r="F19" i="15" s="1"/>
  <c r="F29" i="21"/>
  <c r="F6" i="19"/>
  <c r="F44" i="18"/>
  <c r="H44" i="18" s="1"/>
  <c r="G30" i="18"/>
  <c r="H30" i="18" s="1"/>
  <c r="F30" i="18"/>
  <c r="G48" i="16"/>
  <c r="F48" i="16"/>
  <c r="G45" i="16"/>
  <c r="H45" i="16" s="1"/>
  <c r="G43" i="16"/>
  <c r="H43" i="16" s="1"/>
  <c r="G41" i="16"/>
  <c r="G14" i="21"/>
  <c r="H14" i="21" s="1"/>
  <c r="G48" i="21"/>
  <c r="H48" i="21" s="1"/>
  <c r="F48" i="21"/>
  <c r="F42" i="21"/>
  <c r="F52" i="21" s="1"/>
  <c r="F53" i="21" s="1"/>
  <c r="G42" i="21"/>
  <c r="F10" i="21"/>
  <c r="G10" i="21"/>
  <c r="G6" i="21"/>
  <c r="F6" i="21"/>
  <c r="G44" i="19"/>
  <c r="F44" i="19"/>
  <c r="F52" i="19" s="1"/>
  <c r="F53" i="19" s="1"/>
  <c r="G50" i="16"/>
  <c r="F50" i="16"/>
  <c r="H59" i="11"/>
  <c r="G44" i="13"/>
  <c r="F44" i="13"/>
  <c r="F16" i="21"/>
  <c r="G16" i="21"/>
  <c r="H16" i="21" s="1"/>
  <c r="F12" i="21"/>
  <c r="G12" i="21"/>
  <c r="H12" i="21" s="1"/>
  <c r="F8" i="21"/>
  <c r="G8" i="21"/>
  <c r="H8" i="21" s="1"/>
  <c r="H13" i="20"/>
  <c r="F9" i="20"/>
  <c r="G9" i="20"/>
  <c r="H9" i="20" s="1"/>
  <c r="F51" i="14"/>
  <c r="F52" i="14" s="1"/>
  <c r="F13" i="14"/>
  <c r="H13" i="14" s="1"/>
  <c r="H17" i="20"/>
  <c r="H16" i="20"/>
  <c r="F12" i="20"/>
  <c r="G12" i="20"/>
  <c r="H58" i="14"/>
  <c r="F51" i="43"/>
  <c r="H51" i="43" s="1"/>
  <c r="G8" i="20"/>
  <c r="H8" i="20" s="1"/>
  <c r="G15" i="21"/>
  <c r="H15" i="21" s="1"/>
  <c r="G7" i="21"/>
  <c r="H7" i="21" s="1"/>
  <c r="G53" i="4" l="1"/>
  <c r="H52" i="4"/>
  <c r="H52" i="39"/>
  <c r="G53" i="39"/>
  <c r="G36" i="20"/>
  <c r="H35" i="20"/>
  <c r="H8" i="15"/>
  <c r="G18" i="15"/>
  <c r="H25" i="20"/>
  <c r="H28" i="18"/>
  <c r="G35" i="18"/>
  <c r="F52" i="32"/>
  <c r="F53" i="32" s="1"/>
  <c r="H43" i="32"/>
  <c r="F18" i="20"/>
  <c r="F19" i="20" s="1"/>
  <c r="G35" i="31"/>
  <c r="H27" i="31"/>
  <c r="H49" i="37"/>
  <c r="H69" i="3"/>
  <c r="G70" i="3"/>
  <c r="H51" i="14"/>
  <c r="H69" i="31"/>
  <c r="G70" i="31"/>
  <c r="F52" i="13"/>
  <c r="F53" i="13" s="1"/>
  <c r="G18" i="21"/>
  <c r="H6" i="21"/>
  <c r="H41" i="16"/>
  <c r="G52" i="16"/>
  <c r="G18" i="11"/>
  <c r="H12" i="11"/>
  <c r="G18" i="23"/>
  <c r="H6" i="23"/>
  <c r="H50" i="25"/>
  <c r="F52" i="25"/>
  <c r="H45" i="29"/>
  <c r="F52" i="29"/>
  <c r="F18" i="14"/>
  <c r="F19" i="14" s="1"/>
  <c r="H6" i="24"/>
  <c r="G18" i="24"/>
  <c r="H42" i="33"/>
  <c r="F52" i="33"/>
  <c r="F53" i="33" s="1"/>
  <c r="H6" i="20"/>
  <c r="G18" i="20"/>
  <c r="G18" i="22"/>
  <c r="H8" i="22"/>
  <c r="G52" i="22"/>
  <c r="H40" i="22"/>
  <c r="H34" i="26"/>
  <c r="G35" i="26"/>
  <c r="H34" i="31"/>
  <c r="H10" i="34"/>
  <c r="F18" i="34"/>
  <c r="G52" i="27"/>
  <c r="H46" i="27"/>
  <c r="G35" i="30"/>
  <c r="H28" i="30"/>
  <c r="G35" i="40"/>
  <c r="H31" i="40"/>
  <c r="H11" i="23"/>
  <c r="H26" i="34"/>
  <c r="G35" i="34"/>
  <c r="G35" i="38"/>
  <c r="H28" i="38"/>
  <c r="H32" i="41"/>
  <c r="G35" i="41"/>
  <c r="H33" i="11"/>
  <c r="H47" i="15"/>
  <c r="G52" i="15"/>
  <c r="H30" i="29"/>
  <c r="H28" i="36"/>
  <c r="F52" i="40"/>
  <c r="F53" i="40" s="1"/>
  <c r="H30" i="37"/>
  <c r="G70" i="37"/>
  <c r="H69" i="37"/>
  <c r="G70" i="4"/>
  <c r="H69" i="4"/>
  <c r="G52" i="8"/>
  <c r="H46" i="3"/>
  <c r="G52" i="3"/>
  <c r="F52" i="34"/>
  <c r="F70" i="24"/>
  <c r="H69" i="24"/>
  <c r="G53" i="1"/>
  <c r="H52" i="1"/>
  <c r="H28" i="4"/>
  <c r="G35" i="4"/>
  <c r="H47" i="8"/>
  <c r="G52" i="31"/>
  <c r="H43" i="31"/>
  <c r="H18" i="32"/>
  <c r="G19" i="32"/>
  <c r="F35" i="33"/>
  <c r="F36" i="33" s="1"/>
  <c r="H7" i="35"/>
  <c r="G18" i="35"/>
  <c r="F35" i="36"/>
  <c r="F36" i="36" s="1"/>
  <c r="H50" i="40"/>
  <c r="H32" i="8"/>
  <c r="F18" i="3"/>
  <c r="F19" i="3" s="1"/>
  <c r="F36" i="23"/>
  <c r="H35" i="23"/>
  <c r="F35" i="24"/>
  <c r="G53" i="18"/>
  <c r="G70" i="27"/>
  <c r="H69" i="27"/>
  <c r="F18" i="39"/>
  <c r="F19" i="39" s="1"/>
  <c r="H69" i="39"/>
  <c r="G70" i="39"/>
  <c r="H52" i="5"/>
  <c r="G53" i="5"/>
  <c r="G53" i="6"/>
  <c r="H52" i="6"/>
  <c r="F18" i="7"/>
  <c r="F19" i="7" s="1"/>
  <c r="F18" i="4"/>
  <c r="F19" i="4" s="1"/>
  <c r="F52" i="8"/>
  <c r="F53" i="8" s="1"/>
  <c r="G53" i="7"/>
  <c r="H52" i="7"/>
  <c r="G19" i="29"/>
  <c r="C71" i="42"/>
  <c r="H18" i="42"/>
  <c r="G19" i="42"/>
  <c r="H35" i="3"/>
  <c r="F36" i="3"/>
  <c r="H35" i="14"/>
  <c r="G36" i="14"/>
  <c r="H44" i="19"/>
  <c r="G52" i="19"/>
  <c r="H6" i="25"/>
  <c r="F18" i="25"/>
  <c r="F35" i="31"/>
  <c r="F36" i="31" s="1"/>
  <c r="H48" i="30"/>
  <c r="G52" i="30"/>
  <c r="G18" i="41"/>
  <c r="H14" i="41"/>
  <c r="H30" i="17"/>
  <c r="G35" i="17"/>
  <c r="H8" i="37"/>
  <c r="G18" i="37"/>
  <c r="G70" i="29"/>
  <c r="H69" i="29"/>
  <c r="F36" i="32"/>
  <c r="H35" i="32"/>
  <c r="F18" i="21"/>
  <c r="F19" i="21" s="1"/>
  <c r="H42" i="21"/>
  <c r="G52" i="21"/>
  <c r="H7" i="18"/>
  <c r="G18" i="18"/>
  <c r="H7" i="16"/>
  <c r="G18" i="16"/>
  <c r="H7" i="29"/>
  <c r="F18" i="29"/>
  <c r="F19" i="29" s="1"/>
  <c r="H50" i="13"/>
  <c r="H13" i="21"/>
  <c r="H26" i="29"/>
  <c r="G35" i="29"/>
  <c r="H33" i="33"/>
  <c r="H17" i="30"/>
  <c r="H28" i="37"/>
  <c r="H24" i="5"/>
  <c r="G35" i="5"/>
  <c r="H6" i="8"/>
  <c r="F18" i="8"/>
  <c r="F19" i="8" s="1"/>
  <c r="H33" i="41"/>
  <c r="H11" i="8"/>
  <c r="H9" i="4"/>
  <c r="H50" i="16"/>
  <c r="H48" i="16"/>
  <c r="H6" i="19"/>
  <c r="F18" i="19"/>
  <c r="H12" i="20"/>
  <c r="H44" i="13"/>
  <c r="G52" i="13"/>
  <c r="C71" i="13" s="1"/>
  <c r="H10" i="21"/>
  <c r="F35" i="21"/>
  <c r="F36" i="21" s="1"/>
  <c r="H29" i="21"/>
  <c r="H34" i="16"/>
  <c r="G35" i="16"/>
  <c r="G52" i="23"/>
  <c r="H47" i="23"/>
  <c r="H49" i="28"/>
  <c r="F52" i="28"/>
  <c r="F53" i="28" s="1"/>
  <c r="H11" i="14"/>
  <c r="G18" i="14"/>
  <c r="H13" i="16"/>
  <c r="H9" i="21"/>
  <c r="H32" i="18"/>
  <c r="H41" i="24"/>
  <c r="F52" i="24"/>
  <c r="H40" i="33"/>
  <c r="G52" i="33"/>
  <c r="H31" i="20"/>
  <c r="H14" i="22"/>
  <c r="G52" i="32"/>
  <c r="H49" i="32"/>
  <c r="H41" i="36"/>
  <c r="F52" i="36"/>
  <c r="F53" i="36" s="1"/>
  <c r="H9" i="8"/>
  <c r="H17" i="8"/>
  <c r="F18" i="40"/>
  <c r="F19" i="40" s="1"/>
  <c r="H14" i="8"/>
  <c r="F35" i="37"/>
  <c r="F36" i="37" s="1"/>
  <c r="H49" i="40"/>
  <c r="G52" i="40"/>
  <c r="H30" i="5"/>
  <c r="H7" i="8"/>
  <c r="G18" i="8"/>
  <c r="H15" i="8"/>
  <c r="H69" i="8"/>
  <c r="G70" i="8"/>
  <c r="F36" i="12"/>
  <c r="H35" i="12"/>
  <c r="F52" i="17"/>
  <c r="H12" i="8"/>
  <c r="H31" i="33"/>
  <c r="G35" i="33"/>
  <c r="H69" i="33"/>
  <c r="G70" i="33"/>
  <c r="H23" i="36"/>
  <c r="G35" i="36"/>
  <c r="G53" i="41"/>
  <c r="H52" i="41"/>
  <c r="H34" i="7"/>
  <c r="G18" i="3"/>
  <c r="H6" i="3"/>
  <c r="G35" i="28"/>
  <c r="H69" i="28"/>
  <c r="G70" i="28"/>
  <c r="H31" i="30"/>
  <c r="G70" i="38"/>
  <c r="H69" i="38"/>
  <c r="H6" i="39"/>
  <c r="G18" i="39"/>
  <c r="G18" i="7"/>
  <c r="H8" i="7"/>
  <c r="H29" i="4"/>
  <c r="H6" i="4"/>
  <c r="G18" i="4"/>
  <c r="H43" i="8"/>
  <c r="G35" i="11"/>
  <c r="F52" i="18"/>
  <c r="F53" i="18" s="1"/>
  <c r="H18" i="43"/>
  <c r="G36" i="13"/>
  <c r="H35" i="13"/>
  <c r="H35" i="43"/>
  <c r="H18" i="17"/>
  <c r="C71" i="6"/>
  <c r="F19" i="13"/>
  <c r="H18" i="13"/>
  <c r="H31" i="21"/>
  <c r="G35" i="21"/>
  <c r="H7" i="26"/>
  <c r="F18" i="26"/>
  <c r="H24" i="37"/>
  <c r="G35" i="37"/>
  <c r="G53" i="37"/>
  <c r="H52" i="37"/>
  <c r="H69" i="41"/>
  <c r="G70" i="41"/>
  <c r="F70" i="34"/>
  <c r="H69" i="34"/>
  <c r="H52" i="11"/>
  <c r="G53" i="11"/>
  <c r="G53" i="36"/>
  <c r="F18" i="27"/>
  <c r="F19" i="27" s="1"/>
  <c r="F35" i="39"/>
  <c r="F36" i="39" s="1"/>
  <c r="G19" i="12"/>
  <c r="C71" i="12"/>
  <c r="H18" i="12"/>
  <c r="F70" i="15"/>
  <c r="H69" i="15"/>
  <c r="H52" i="26"/>
  <c r="F53" i="26"/>
  <c r="G18" i="30"/>
  <c r="C71" i="27"/>
  <c r="G19" i="27"/>
  <c r="H18" i="27"/>
  <c r="F53" i="14"/>
  <c r="H52" i="14"/>
  <c r="H9" i="40"/>
  <c r="G18" i="40"/>
  <c r="F70" i="5"/>
  <c r="H69" i="5"/>
  <c r="F52" i="3"/>
  <c r="F53" i="3" s="1"/>
  <c r="H41" i="3"/>
  <c r="G70" i="36"/>
  <c r="H69" i="36"/>
  <c r="F52" i="16"/>
  <c r="F53" i="16" s="1"/>
  <c r="F18" i="22"/>
  <c r="F19" i="22" s="1"/>
  <c r="H44" i="36"/>
  <c r="H18" i="1"/>
  <c r="G19" i="1"/>
  <c r="C71" i="1"/>
  <c r="F19" i="6"/>
  <c r="H18" i="6"/>
  <c r="H8" i="31"/>
  <c r="G18" i="31"/>
  <c r="H7" i="36"/>
  <c r="G18" i="36"/>
  <c r="G18" i="5"/>
  <c r="H12" i="3"/>
  <c r="H6" i="28"/>
  <c r="G18" i="28"/>
  <c r="G52" i="28"/>
  <c r="H14" i="38"/>
  <c r="G18" i="38"/>
  <c r="G52" i="38"/>
  <c r="H41" i="38"/>
  <c r="G35" i="39"/>
  <c r="H23" i="39"/>
  <c r="H49" i="39"/>
  <c r="F70" i="7"/>
  <c r="H69" i="7"/>
  <c r="G35" i="7"/>
  <c r="H69" i="1"/>
  <c r="G70" i="1"/>
  <c r="H51" i="4"/>
  <c r="H15" i="4"/>
  <c r="H30" i="8"/>
  <c r="G35" i="8"/>
  <c r="G70" i="6"/>
  <c r="H69" i="6"/>
  <c r="F53" i="35"/>
  <c r="H52" i="35"/>
  <c r="G35" i="15"/>
  <c r="H35" i="27"/>
  <c r="F36" i="27"/>
  <c r="F18" i="30"/>
  <c r="F19" i="30" s="1"/>
  <c r="F52" i="15"/>
  <c r="F53" i="15" s="1"/>
  <c r="F52" i="43"/>
  <c r="C71" i="43"/>
  <c r="H18" i="36" l="1"/>
  <c r="C71" i="36"/>
  <c r="G19" i="36"/>
  <c r="F53" i="24"/>
  <c r="H52" i="24"/>
  <c r="G36" i="5"/>
  <c r="H35" i="5"/>
  <c r="G19" i="20"/>
  <c r="H18" i="20"/>
  <c r="C71" i="20"/>
  <c r="F53" i="43"/>
  <c r="H52" i="43"/>
  <c r="G19" i="38"/>
  <c r="C71" i="38"/>
  <c r="H18" i="38"/>
  <c r="H35" i="21"/>
  <c r="G36" i="21"/>
  <c r="G36" i="33"/>
  <c r="H35" i="33"/>
  <c r="C71" i="33"/>
  <c r="H35" i="29"/>
  <c r="G36" i="29"/>
  <c r="G53" i="19"/>
  <c r="H52" i="19"/>
  <c r="C71" i="19"/>
  <c r="G36" i="38"/>
  <c r="H35" i="38"/>
  <c r="G53" i="22"/>
  <c r="H52" i="22"/>
  <c r="G36" i="15"/>
  <c r="H35" i="15"/>
  <c r="H18" i="40"/>
  <c r="G19" i="40"/>
  <c r="C71" i="40"/>
  <c r="H18" i="8"/>
  <c r="G19" i="8"/>
  <c r="C71" i="8"/>
  <c r="H52" i="33"/>
  <c r="G53" i="33"/>
  <c r="H52" i="23"/>
  <c r="G53" i="23"/>
  <c r="G19" i="37"/>
  <c r="C71" i="37"/>
  <c r="H18" i="37"/>
  <c r="H18" i="29"/>
  <c r="G53" i="8"/>
  <c r="H52" i="8"/>
  <c r="G36" i="41"/>
  <c r="H35" i="41"/>
  <c r="G36" i="34"/>
  <c r="C71" i="34"/>
  <c r="H35" i="34"/>
  <c r="G36" i="40"/>
  <c r="H35" i="40"/>
  <c r="H52" i="27"/>
  <c r="G53" i="27"/>
  <c r="H35" i="26"/>
  <c r="G36" i="26"/>
  <c r="C71" i="26"/>
  <c r="G19" i="11"/>
  <c r="H18" i="11"/>
  <c r="C71" i="11"/>
  <c r="H18" i="21"/>
  <c r="C71" i="21"/>
  <c r="G19" i="21"/>
  <c r="H18" i="15"/>
  <c r="G19" i="15"/>
  <c r="C71" i="15"/>
  <c r="H18" i="28"/>
  <c r="G19" i="28"/>
  <c r="C71" i="28"/>
  <c r="F53" i="17"/>
  <c r="H52" i="17"/>
  <c r="G53" i="13"/>
  <c r="H52" i="13"/>
  <c r="G36" i="17"/>
  <c r="H35" i="17"/>
  <c r="C71" i="17"/>
  <c r="G19" i="35"/>
  <c r="H18" i="35"/>
  <c r="C71" i="35"/>
  <c r="H52" i="3"/>
  <c r="G53" i="3"/>
  <c r="G36" i="7"/>
  <c r="H35" i="7"/>
  <c r="G36" i="37"/>
  <c r="H35" i="37"/>
  <c r="G36" i="11"/>
  <c r="H35" i="11"/>
  <c r="G36" i="36"/>
  <c r="H35" i="36"/>
  <c r="H18" i="14"/>
  <c r="G19" i="14"/>
  <c r="C71" i="14"/>
  <c r="C71" i="18"/>
  <c r="G19" i="18"/>
  <c r="H18" i="18"/>
  <c r="F36" i="24"/>
  <c r="H35" i="24"/>
  <c r="G36" i="4"/>
  <c r="H35" i="4"/>
  <c r="H35" i="39"/>
  <c r="G36" i="39"/>
  <c r="H18" i="31"/>
  <c r="C71" i="31"/>
  <c r="G19" i="31"/>
  <c r="H35" i="8"/>
  <c r="G36" i="8"/>
  <c r="G53" i="28"/>
  <c r="H52" i="28"/>
  <c r="C71" i="5"/>
  <c r="H18" i="5"/>
  <c r="G19" i="5"/>
  <c r="H52" i="36"/>
  <c r="F19" i="26"/>
  <c r="H18" i="26"/>
  <c r="H18" i="4"/>
  <c r="C71" i="4"/>
  <c r="G19" i="4"/>
  <c r="G19" i="7"/>
  <c r="H18" i="7"/>
  <c r="C71" i="7"/>
  <c r="G36" i="28"/>
  <c r="H35" i="28"/>
  <c r="H52" i="32"/>
  <c r="G53" i="32"/>
  <c r="G36" i="16"/>
  <c r="H35" i="16"/>
  <c r="F19" i="19"/>
  <c r="H18" i="19"/>
  <c r="H18" i="16"/>
  <c r="C71" i="16"/>
  <c r="G19" i="16"/>
  <c r="G53" i="21"/>
  <c r="H52" i="21"/>
  <c r="C71" i="41"/>
  <c r="H18" i="41"/>
  <c r="G19" i="41"/>
  <c r="H18" i="25"/>
  <c r="F19" i="25"/>
  <c r="C71" i="25"/>
  <c r="C71" i="29"/>
  <c r="H52" i="18"/>
  <c r="C71" i="32"/>
  <c r="H52" i="31"/>
  <c r="G53" i="31"/>
  <c r="F53" i="34"/>
  <c r="H52" i="34"/>
  <c r="G53" i="15"/>
  <c r="H52" i="15"/>
  <c r="H18" i="34"/>
  <c r="F19" i="34"/>
  <c r="H18" i="22"/>
  <c r="C71" i="22"/>
  <c r="G19" i="22"/>
  <c r="F53" i="29"/>
  <c r="H52" i="29"/>
  <c r="G53" i="16"/>
  <c r="H52" i="16"/>
  <c r="G36" i="31"/>
  <c r="H35" i="31"/>
  <c r="G36" i="18"/>
  <c r="H35" i="18"/>
  <c r="H35" i="30"/>
  <c r="G36" i="30"/>
  <c r="H18" i="24"/>
  <c r="C71" i="24"/>
  <c r="G19" i="24"/>
  <c r="H18" i="23"/>
  <c r="G19" i="23"/>
  <c r="C71" i="23"/>
  <c r="G53" i="38"/>
  <c r="H52" i="38"/>
  <c r="G19" i="39"/>
  <c r="H18" i="39"/>
  <c r="C71" i="39"/>
  <c r="H52" i="30"/>
  <c r="G53" i="30"/>
  <c r="C71" i="30"/>
  <c r="G19" i="30"/>
  <c r="H18" i="30"/>
  <c r="G19" i="3"/>
  <c r="C71" i="3"/>
  <c r="H18" i="3"/>
  <c r="H52" i="40"/>
  <c r="G53" i="40"/>
  <c r="H52" i="25"/>
  <c r="F53" i="25"/>
</calcChain>
</file>

<file path=xl/sharedStrings.xml><?xml version="1.0" encoding="utf-8"?>
<sst xmlns="http://schemas.openxmlformats.org/spreadsheetml/2006/main" count="4681" uniqueCount="76">
  <si>
    <t>自治体名</t>
  </si>
  <si>
    <t>１．大学卒</t>
  </si>
  <si>
    <t>※自治体側に在職者がいない区分については国の総支給額（D）についても０とした。</t>
  </si>
  <si>
    <t>区　　　分</t>
  </si>
  <si>
    <t>職員数</t>
  </si>
  <si>
    <t>平均給料月額</t>
  </si>
  <si>
    <t>国の総支給額</t>
  </si>
  <si>
    <t>自治体の総支給額</t>
  </si>
  <si>
    <t>ラス指数</t>
  </si>
  <si>
    <t>国　A</t>
  </si>
  <si>
    <t>自治体　Ｊ</t>
  </si>
  <si>
    <t>国　Ｂ</t>
  </si>
  <si>
    <t>自治体　Ｃ</t>
  </si>
  <si>
    <t>(A×B)=D</t>
  </si>
  <si>
    <t>(A×C）=E</t>
  </si>
  <si>
    <t>E÷D×100</t>
  </si>
  <si>
    <t>　１年未満</t>
  </si>
  <si>
    <t>　１年以上　２年未満</t>
  </si>
  <si>
    <t>　２年以上　３年未満</t>
  </si>
  <si>
    <t>　３年以上　５年未満</t>
  </si>
  <si>
    <t>　５年以上　７年未満</t>
  </si>
  <si>
    <t>　７年以上１０年未満</t>
  </si>
  <si>
    <t>１０年以上１５年未満</t>
  </si>
  <si>
    <t>１５年以上２０年未満</t>
  </si>
  <si>
    <t>２０年以上２５年未満</t>
  </si>
  <si>
    <t>２５年以上３０年未満</t>
  </si>
  <si>
    <t>３０年以上３５年未満</t>
  </si>
  <si>
    <t>３５年以上</t>
  </si>
  <si>
    <t>計</t>
  </si>
  <si>
    <t>２．短大卒</t>
  </si>
  <si>
    <t>３．高校卒</t>
  </si>
  <si>
    <t>４．中学卒</t>
  </si>
  <si>
    <t>ラスパイレス指数＝</t>
  </si>
  <si>
    <t>（大卒E+短大卒E+高卒E+中卒E）÷（大卒D+短大卒D+高卒D+中卒D）×１００＝ラスパイレス指数</t>
  </si>
  <si>
    <t>川口</t>
    <rPh sb="0" eb="2">
      <t>カワグチ</t>
    </rPh>
    <phoneticPr fontId="5"/>
  </si>
  <si>
    <t>蕨</t>
    <rPh sb="0" eb="1">
      <t>ワラビ</t>
    </rPh>
    <phoneticPr fontId="5"/>
  </si>
  <si>
    <t>戸田</t>
    <rPh sb="0" eb="2">
      <t>トダ</t>
    </rPh>
    <phoneticPr fontId="5"/>
  </si>
  <si>
    <t>春日部</t>
    <rPh sb="0" eb="3">
      <t>カスカベ</t>
    </rPh>
    <phoneticPr fontId="5"/>
  </si>
  <si>
    <t>草加</t>
    <rPh sb="0" eb="2">
      <t>ソウカ</t>
    </rPh>
    <phoneticPr fontId="5"/>
  </si>
  <si>
    <t>入間</t>
    <rPh sb="0" eb="2">
      <t>イルマ</t>
    </rPh>
    <phoneticPr fontId="5"/>
  </si>
  <si>
    <t>川越</t>
    <rPh sb="0" eb="2">
      <t>カワゴエ</t>
    </rPh>
    <phoneticPr fontId="5"/>
  </si>
  <si>
    <t>飯能</t>
    <rPh sb="0" eb="2">
      <t>ハンノウ</t>
    </rPh>
    <phoneticPr fontId="5"/>
  </si>
  <si>
    <t>熊谷</t>
    <rPh sb="0" eb="2">
      <t>クマガヤ</t>
    </rPh>
    <phoneticPr fontId="5"/>
  </si>
  <si>
    <t>行田</t>
    <rPh sb="0" eb="2">
      <t>ギョウダ</t>
    </rPh>
    <phoneticPr fontId="5"/>
  </si>
  <si>
    <t>秩父</t>
    <rPh sb="0" eb="2">
      <t>チチブ</t>
    </rPh>
    <phoneticPr fontId="5"/>
  </si>
  <si>
    <t>所沢</t>
    <rPh sb="0" eb="2">
      <t>トコロザワ</t>
    </rPh>
    <phoneticPr fontId="5"/>
  </si>
  <si>
    <t>加須</t>
    <rPh sb="0" eb="2">
      <t>カゾ</t>
    </rPh>
    <phoneticPr fontId="5"/>
  </si>
  <si>
    <t>本庄</t>
    <rPh sb="0" eb="2">
      <t>ホンジョウ</t>
    </rPh>
    <phoneticPr fontId="5"/>
  </si>
  <si>
    <t>東松山</t>
    <rPh sb="0" eb="3">
      <t>ヒガシマツヤマ</t>
    </rPh>
    <phoneticPr fontId="5"/>
  </si>
  <si>
    <t>狭山</t>
    <rPh sb="0" eb="2">
      <t>サヤマ</t>
    </rPh>
    <phoneticPr fontId="5"/>
  </si>
  <si>
    <t>羽生</t>
    <rPh sb="0" eb="2">
      <t>ハニュウ</t>
    </rPh>
    <phoneticPr fontId="5"/>
  </si>
  <si>
    <t>鴻巣</t>
    <rPh sb="0" eb="2">
      <t>コウノス</t>
    </rPh>
    <phoneticPr fontId="5"/>
  </si>
  <si>
    <t>深谷</t>
    <rPh sb="0" eb="2">
      <t>フカヤ</t>
    </rPh>
    <phoneticPr fontId="5"/>
  </si>
  <si>
    <t>越谷</t>
    <rPh sb="0" eb="2">
      <t>コシガヤ</t>
    </rPh>
    <phoneticPr fontId="5"/>
  </si>
  <si>
    <t>朝霞</t>
    <rPh sb="0" eb="2">
      <t>アサカ</t>
    </rPh>
    <phoneticPr fontId="5"/>
  </si>
  <si>
    <t>志木</t>
    <rPh sb="0" eb="2">
      <t>シキ</t>
    </rPh>
    <phoneticPr fontId="5"/>
  </si>
  <si>
    <t>和光</t>
    <rPh sb="0" eb="2">
      <t>ワコウ</t>
    </rPh>
    <phoneticPr fontId="5"/>
  </si>
  <si>
    <t>新座</t>
    <rPh sb="0" eb="2">
      <t>ニイザ</t>
    </rPh>
    <phoneticPr fontId="5"/>
  </si>
  <si>
    <t>桶川</t>
    <rPh sb="0" eb="2">
      <t>オケガワ</t>
    </rPh>
    <phoneticPr fontId="5"/>
  </si>
  <si>
    <t>久喜</t>
    <rPh sb="0" eb="2">
      <t>クキ</t>
    </rPh>
    <phoneticPr fontId="5"/>
  </si>
  <si>
    <t>北本</t>
    <rPh sb="0" eb="2">
      <t>キタモト</t>
    </rPh>
    <phoneticPr fontId="5"/>
  </si>
  <si>
    <t>八潮</t>
    <rPh sb="0" eb="2">
      <t>ヤシオ</t>
    </rPh>
    <phoneticPr fontId="5"/>
  </si>
  <si>
    <t>富士見</t>
    <rPh sb="0" eb="3">
      <t>フジミ</t>
    </rPh>
    <phoneticPr fontId="5"/>
  </si>
  <si>
    <t>三郷</t>
    <rPh sb="0" eb="2">
      <t>ミサト</t>
    </rPh>
    <phoneticPr fontId="5"/>
  </si>
  <si>
    <t>蓮田</t>
    <rPh sb="0" eb="2">
      <t>ハスダ</t>
    </rPh>
    <phoneticPr fontId="5"/>
  </si>
  <si>
    <t>幸手</t>
    <rPh sb="0" eb="2">
      <t>サッテ</t>
    </rPh>
    <phoneticPr fontId="5"/>
  </si>
  <si>
    <t>坂戸</t>
    <rPh sb="0" eb="2">
      <t>サカド</t>
    </rPh>
    <phoneticPr fontId="5"/>
  </si>
  <si>
    <t>鶴ヶ島</t>
    <rPh sb="0" eb="3">
      <t>ツルガシマ</t>
    </rPh>
    <phoneticPr fontId="5"/>
  </si>
  <si>
    <t>日高</t>
    <rPh sb="0" eb="2">
      <t>ヒダカ</t>
    </rPh>
    <phoneticPr fontId="5"/>
  </si>
  <si>
    <t>吉川</t>
    <rPh sb="0" eb="2">
      <t>ヨシカワ</t>
    </rPh>
    <phoneticPr fontId="5"/>
  </si>
  <si>
    <t>ふじみ野</t>
    <rPh sb="3" eb="4">
      <t>ノ</t>
    </rPh>
    <phoneticPr fontId="5"/>
  </si>
  <si>
    <t>さいたま</t>
    <phoneticPr fontId="5"/>
  </si>
  <si>
    <t>上尾</t>
    <rPh sb="0" eb="2">
      <t>アゲオ</t>
    </rPh>
    <phoneticPr fontId="5"/>
  </si>
  <si>
    <t>白岡</t>
    <rPh sb="0" eb="2">
      <t>シラオカ</t>
    </rPh>
    <phoneticPr fontId="5"/>
  </si>
  <si>
    <t>18年度ラスパイレス指数試算表</t>
    <phoneticPr fontId="5"/>
  </si>
  <si>
    <t>２０１８年度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</si>
</sst>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_);[Red]\(#,##0\)"/>
    <numFmt numFmtId="177" formatCode="0.00_ "/>
    <numFmt numFmtId="178" formatCode="#,##0.00_);[Red]\(#,##0.00\)"/>
  </numFmts>
  <fonts count="8" x14ac:knownFonts="1">
    <font>
      <sz val="11"/>
      <name val="ＭＳ Ｐゴシック"/>
      <family val="3"/>
      <charset val="128"/>
    </font>
    <font>
      <sz val="10"/>
      <name val="Arial"/>
      <family val="2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</borders>
  <cellStyleXfs count="2">
    <xf numFmtId="0" fontId="0" fillId="0" borderId="0"/>
    <xf numFmtId="41" fontId="1" fillId="0" borderId="0" applyFill="0" applyBorder="0" applyAlignment="0" applyProtection="0"/>
  </cellStyleXfs>
  <cellXfs count="81">
    <xf numFmtId="0" fontId="0" fillId="0" borderId="0" xfId="0"/>
    <xf numFmtId="0" fontId="0" fillId="0" borderId="0" xfId="0" applyFill="1"/>
    <xf numFmtId="176" fontId="0" fillId="0" borderId="0" xfId="0" applyNumberFormat="1" applyFill="1"/>
    <xf numFmtId="177" fontId="0" fillId="0" borderId="0" xfId="0" applyNumberFormat="1" applyFill="1"/>
    <xf numFmtId="176" fontId="3" fillId="0" borderId="0" xfId="0" applyNumberFormat="1" applyFont="1" applyFill="1"/>
    <xf numFmtId="176" fontId="2" fillId="0" borderId="0" xfId="0" applyNumberFormat="1" applyFont="1" applyFill="1"/>
    <xf numFmtId="0" fontId="2" fillId="0" borderId="0" xfId="0" applyFont="1" applyFill="1"/>
    <xf numFmtId="177" fontId="3" fillId="0" borderId="0" xfId="0" applyNumberFormat="1" applyFont="1" applyFill="1"/>
    <xf numFmtId="0" fontId="3" fillId="0" borderId="0" xfId="0" applyFont="1" applyFill="1" applyBorder="1"/>
    <xf numFmtId="0" fontId="3" fillId="0" borderId="0" xfId="0" applyFont="1" applyFill="1"/>
    <xf numFmtId="0" fontId="0" fillId="0" borderId="0" xfId="0" applyFill="1" applyBorder="1"/>
    <xf numFmtId="0" fontId="0" fillId="0" borderId="1" xfId="0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/>
    </xf>
    <xf numFmtId="176" fontId="0" fillId="0" borderId="3" xfId="0" applyNumberFormat="1" applyFont="1" applyFill="1" applyBorder="1" applyAlignment="1">
      <alignment horizontal="center"/>
    </xf>
    <xf numFmtId="177" fontId="0" fillId="0" borderId="1" xfId="0" applyNumberFormat="1" applyFont="1" applyFill="1" applyBorder="1" applyAlignment="1">
      <alignment horizontal="center"/>
    </xf>
    <xf numFmtId="0" fontId="0" fillId="0" borderId="4" xfId="0" applyFill="1" applyBorder="1"/>
    <xf numFmtId="176" fontId="0" fillId="0" borderId="4" xfId="0" applyNumberFormat="1" applyFont="1" applyFill="1" applyBorder="1" applyAlignment="1">
      <alignment horizontal="center"/>
    </xf>
    <xf numFmtId="177" fontId="0" fillId="0" borderId="4" xfId="0" applyNumberFormat="1" applyFont="1" applyFill="1" applyBorder="1" applyAlignment="1">
      <alignment horizontal="center"/>
    </xf>
    <xf numFmtId="0" fontId="0" fillId="0" borderId="2" xfId="0" applyFont="1" applyFill="1" applyBorder="1"/>
    <xf numFmtId="176" fontId="0" fillId="0" borderId="4" xfId="0" applyNumberFormat="1" applyFill="1" applyBorder="1"/>
    <xf numFmtId="176" fontId="0" fillId="0" borderId="2" xfId="0" applyNumberFormat="1" applyFill="1" applyBorder="1"/>
    <xf numFmtId="177" fontId="0" fillId="0" borderId="2" xfId="0" applyNumberFormat="1" applyFill="1" applyBorder="1"/>
    <xf numFmtId="178" fontId="2" fillId="0" borderId="5" xfId="0" applyNumberFormat="1" applyFont="1" applyFill="1" applyBorder="1"/>
    <xf numFmtId="0" fontId="4" fillId="0" borderId="0" xfId="0" applyFont="1" applyFill="1"/>
    <xf numFmtId="176" fontId="0" fillId="0" borderId="6" xfId="0" applyNumberFormat="1" applyFill="1" applyBorder="1"/>
    <xf numFmtId="176" fontId="0" fillId="0" borderId="7" xfId="0" applyNumberFormat="1" applyFill="1" applyBorder="1"/>
    <xf numFmtId="0" fontId="0" fillId="0" borderId="4" xfId="0" applyFont="1" applyFill="1" applyBorder="1"/>
    <xf numFmtId="177" fontId="0" fillId="0" borderId="4" xfId="0" applyNumberFormat="1" applyFill="1" applyBorder="1"/>
    <xf numFmtId="0" fontId="0" fillId="0" borderId="8" xfId="0" applyFont="1" applyFill="1" applyBorder="1"/>
    <xf numFmtId="176" fontId="0" fillId="0" borderId="8" xfId="0" applyNumberFormat="1" applyFill="1" applyBorder="1"/>
    <xf numFmtId="177" fontId="0" fillId="0" borderId="8" xfId="0" applyNumberFormat="1" applyFill="1" applyBorder="1"/>
    <xf numFmtId="176" fontId="0" fillId="0" borderId="9" xfId="0" applyNumberFormat="1" applyFill="1" applyBorder="1"/>
    <xf numFmtId="176" fontId="0" fillId="0" borderId="10" xfId="0" applyNumberFormat="1" applyFill="1" applyBorder="1"/>
    <xf numFmtId="0" fontId="0" fillId="0" borderId="1" xfId="0" applyFont="1" applyFill="1" applyBorder="1"/>
    <xf numFmtId="176" fontId="0" fillId="0" borderId="11" xfId="0" applyNumberFormat="1" applyFill="1" applyBorder="1"/>
    <xf numFmtId="176" fontId="0" fillId="0" borderId="1" xfId="0" applyNumberFormat="1" applyFill="1" applyBorder="1"/>
    <xf numFmtId="176" fontId="0" fillId="0" borderId="12" xfId="0" applyNumberFormat="1" applyFill="1" applyBorder="1"/>
    <xf numFmtId="177" fontId="0" fillId="0" borderId="1" xfId="0" applyNumberFormat="1" applyFill="1" applyBorder="1"/>
    <xf numFmtId="0" fontId="0" fillId="0" borderId="13" xfId="0" applyFont="1" applyFill="1" applyBorder="1"/>
    <xf numFmtId="176" fontId="0" fillId="0" borderId="13" xfId="0" applyNumberFormat="1" applyFill="1" applyBorder="1"/>
    <xf numFmtId="176" fontId="0" fillId="0" borderId="14" xfId="0" applyNumberFormat="1" applyFill="1" applyBorder="1"/>
    <xf numFmtId="177" fontId="0" fillId="0" borderId="13" xfId="0" applyNumberFormat="1" applyFill="1" applyBorder="1"/>
    <xf numFmtId="0" fontId="0" fillId="0" borderId="15" xfId="0" applyFont="1" applyFill="1" applyBorder="1"/>
    <xf numFmtId="176" fontId="0" fillId="0" borderId="16" xfId="0" applyNumberFormat="1" applyFill="1" applyBorder="1"/>
    <xf numFmtId="176" fontId="0" fillId="0" borderId="15" xfId="0" applyNumberFormat="1" applyFill="1" applyBorder="1"/>
    <xf numFmtId="176" fontId="0" fillId="0" borderId="17" xfId="0" applyNumberFormat="1" applyFill="1" applyBorder="1"/>
    <xf numFmtId="177" fontId="0" fillId="0" borderId="15" xfId="0" applyNumberFormat="1" applyFill="1" applyBorder="1"/>
    <xf numFmtId="176" fontId="0" fillId="0" borderId="0" xfId="0" applyNumberFormat="1" applyFill="1" applyBorder="1"/>
    <xf numFmtId="176" fontId="0" fillId="0" borderId="18" xfId="0" applyNumberFormat="1" applyFill="1" applyBorder="1"/>
    <xf numFmtId="176" fontId="0" fillId="0" borderId="19" xfId="0" applyNumberFormat="1" applyFill="1" applyBorder="1"/>
    <xf numFmtId="176" fontId="7" fillId="0" borderId="20" xfId="0" applyNumberFormat="1" applyFont="1" applyBorder="1" applyAlignment="1">
      <alignment shrinkToFit="1"/>
    </xf>
    <xf numFmtId="176" fontId="7" fillId="0" borderId="21" xfId="0" applyNumberFormat="1" applyFont="1" applyBorder="1" applyAlignment="1">
      <alignment shrinkToFit="1"/>
    </xf>
    <xf numFmtId="176" fontId="7" fillId="0" borderId="6" xfId="0" applyNumberFormat="1" applyFont="1" applyBorder="1" applyAlignment="1">
      <alignment shrinkToFit="1"/>
    </xf>
    <xf numFmtId="176" fontId="0" fillId="0" borderId="22" xfId="0" applyNumberFormat="1" applyFill="1" applyBorder="1"/>
    <xf numFmtId="176" fontId="0" fillId="0" borderId="23" xfId="0" applyNumberFormat="1" applyFill="1" applyBorder="1"/>
    <xf numFmtId="176" fontId="0" fillId="0" borderId="24" xfId="0" applyNumberFormat="1" applyFill="1" applyBorder="1"/>
    <xf numFmtId="176" fontId="0" fillId="0" borderId="25" xfId="0" applyNumberFormat="1" applyFill="1" applyBorder="1"/>
    <xf numFmtId="176" fontId="0" fillId="0" borderId="26" xfId="0" applyNumberFormat="1" applyFill="1" applyBorder="1"/>
    <xf numFmtId="176" fontId="0" fillId="0" borderId="11" xfId="0" applyNumberFormat="1" applyFont="1" applyFill="1" applyBorder="1" applyAlignment="1">
      <alignment horizontal="center"/>
    </xf>
    <xf numFmtId="176" fontId="7" fillId="0" borderId="7" xfId="0" applyNumberFormat="1" applyFont="1" applyBorder="1" applyAlignment="1">
      <alignment shrinkToFit="1"/>
    </xf>
    <xf numFmtId="41" fontId="6" fillId="0" borderId="0" xfId="1" applyFont="1" applyAlignment="1">
      <alignment vertical="center"/>
    </xf>
    <xf numFmtId="176" fontId="7" fillId="0" borderId="19" xfId="0" applyNumberFormat="1" applyFont="1" applyBorder="1" applyAlignment="1">
      <alignment shrinkToFit="1"/>
    </xf>
    <xf numFmtId="176" fontId="0" fillId="0" borderId="27" xfId="0" applyNumberFormat="1" applyFill="1" applyBorder="1"/>
    <xf numFmtId="176" fontId="0" fillId="0" borderId="28" xfId="0" applyNumberFormat="1" applyFill="1" applyBorder="1"/>
    <xf numFmtId="176" fontId="0" fillId="0" borderId="29" xfId="0" applyNumberFormat="1" applyFill="1" applyBorder="1"/>
    <xf numFmtId="176" fontId="0" fillId="0" borderId="30" xfId="0" applyNumberFormat="1" applyFill="1" applyBorder="1"/>
    <xf numFmtId="176" fontId="0" fillId="0" borderId="31" xfId="0" applyNumberFormat="1" applyFill="1" applyBorder="1"/>
    <xf numFmtId="176" fontId="7" fillId="0" borderId="17" xfId="0" applyNumberFormat="1" applyFont="1" applyBorder="1" applyAlignment="1">
      <alignment shrinkToFit="1"/>
    </xf>
    <xf numFmtId="176" fontId="0" fillId="0" borderId="32" xfId="0" applyNumberFormat="1" applyFill="1" applyBorder="1"/>
    <xf numFmtId="41" fontId="6" fillId="0" borderId="7" xfId="1" applyFont="1" applyBorder="1" applyAlignment="1">
      <alignment vertical="center"/>
    </xf>
    <xf numFmtId="41" fontId="6" fillId="0" borderId="6" xfId="1" applyFont="1" applyBorder="1" applyAlignment="1">
      <alignment vertical="center"/>
    </xf>
    <xf numFmtId="176" fontId="0" fillId="0" borderId="33" xfId="0" applyNumberFormat="1" applyFill="1" applyBorder="1"/>
    <xf numFmtId="41" fontId="6" fillId="0" borderId="17" xfId="1" applyFont="1" applyBorder="1" applyAlignment="1">
      <alignment vertical="center"/>
    </xf>
    <xf numFmtId="0" fontId="0" fillId="0" borderId="23" xfId="0" applyFont="1" applyFill="1" applyBorder="1"/>
    <xf numFmtId="0" fontId="0" fillId="0" borderId="34" xfId="0" applyFont="1" applyFill="1" applyBorder="1"/>
    <xf numFmtId="0" fontId="0" fillId="0" borderId="22" xfId="0" applyFont="1" applyFill="1" applyBorder="1"/>
    <xf numFmtId="0" fontId="0" fillId="0" borderId="33" xfId="0" applyFont="1" applyFill="1" applyBorder="1"/>
    <xf numFmtId="176" fontId="0" fillId="0" borderId="2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90"/>
  <sheetViews>
    <sheetView tabSelected="1" view="pageBreakPreview" zoomScaleNormal="100" zoomScaleSheetLayoutView="100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">
        <v>74</v>
      </c>
      <c r="B1" s="80"/>
      <c r="C1" s="80"/>
      <c r="D1" s="4"/>
      <c r="E1" s="4"/>
      <c r="F1" s="5" t="s">
        <v>0</v>
      </c>
      <c r="G1" s="6" t="s">
        <v>71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17" t="s">
        <v>10</v>
      </c>
      <c r="D5" s="13" t="s">
        <v>11</v>
      </c>
      <c r="E5" s="13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20">
        <v>2538</v>
      </c>
      <c r="C6" s="20">
        <v>108</v>
      </c>
      <c r="D6" s="21">
        <v>185900</v>
      </c>
      <c r="E6" s="21">
        <v>180300</v>
      </c>
      <c r="F6" s="21">
        <f>IF(C6=0,0,B6*D6)</f>
        <v>471814200</v>
      </c>
      <c r="G6" s="21">
        <f t="shared" ref="G6:G17" si="0">B6*E6</f>
        <v>457601400</v>
      </c>
      <c r="H6" s="22">
        <f t="shared" ref="H6:H18" si="1">G6/F6*100</f>
        <v>96.987627756858529</v>
      </c>
      <c r="I6" s="10"/>
    </row>
    <row r="7" spans="1:256" x14ac:dyDescent="0.15">
      <c r="A7" s="19" t="s">
        <v>75</v>
      </c>
      <c r="B7" s="21">
        <v>2739</v>
      </c>
      <c r="C7" s="21">
        <v>100</v>
      </c>
      <c r="D7" s="21">
        <v>192100</v>
      </c>
      <c r="E7" s="21">
        <v>187600</v>
      </c>
      <c r="F7" s="21">
        <f t="shared" ref="F7:F17" si="2">IF(C7=0,0,B7*D7)</f>
        <v>526161900</v>
      </c>
      <c r="G7" s="21">
        <f t="shared" si="0"/>
        <v>513836400</v>
      </c>
      <c r="H7" s="22">
        <f t="shared" si="1"/>
        <v>97.657470067673088</v>
      </c>
      <c r="I7" s="10"/>
    </row>
    <row r="8" spans="1:256" x14ac:dyDescent="0.15">
      <c r="A8" s="19" t="s">
        <v>18</v>
      </c>
      <c r="B8" s="21">
        <v>2665</v>
      </c>
      <c r="C8" s="21">
        <v>103</v>
      </c>
      <c r="D8" s="21">
        <v>199600</v>
      </c>
      <c r="E8" s="21">
        <v>195400</v>
      </c>
      <c r="F8" s="21">
        <f t="shared" si="2"/>
        <v>531934000</v>
      </c>
      <c r="G8" s="21">
        <f t="shared" si="0"/>
        <v>520741000</v>
      </c>
      <c r="H8" s="22">
        <f t="shared" si="1"/>
        <v>97.895791583166343</v>
      </c>
      <c r="I8" s="10"/>
    </row>
    <row r="9" spans="1:256" ht="14.25" thickBot="1" x14ac:dyDescent="0.2">
      <c r="A9" s="29" t="s">
        <v>19</v>
      </c>
      <c r="B9" s="30">
        <v>4645</v>
      </c>
      <c r="C9" s="30">
        <v>265</v>
      </c>
      <c r="D9" s="30">
        <v>211700</v>
      </c>
      <c r="E9" s="30">
        <v>207900</v>
      </c>
      <c r="F9" s="30">
        <f t="shared" si="2"/>
        <v>983346500</v>
      </c>
      <c r="G9" s="30">
        <f t="shared" si="0"/>
        <v>965695500</v>
      </c>
      <c r="H9" s="31">
        <f t="shared" si="1"/>
        <v>98.205007085498337</v>
      </c>
      <c r="I9" s="10"/>
    </row>
    <row r="10" spans="1:256" x14ac:dyDescent="0.15">
      <c r="A10" s="27" t="s">
        <v>20</v>
      </c>
      <c r="B10" s="20">
        <v>3696</v>
      </c>
      <c r="C10" s="20">
        <v>223</v>
      </c>
      <c r="D10" s="20">
        <v>229600</v>
      </c>
      <c r="E10" s="20">
        <v>226600</v>
      </c>
      <c r="F10" s="20">
        <f t="shared" si="2"/>
        <v>848601600</v>
      </c>
      <c r="G10" s="20">
        <f t="shared" si="0"/>
        <v>837513600</v>
      </c>
      <c r="H10" s="28">
        <f t="shared" si="1"/>
        <v>98.693379790940767</v>
      </c>
      <c r="I10" s="10"/>
    </row>
    <row r="11" spans="1:256" x14ac:dyDescent="0.15">
      <c r="A11" s="19" t="s">
        <v>21</v>
      </c>
      <c r="B11" s="21">
        <v>6043</v>
      </c>
      <c r="C11" s="21">
        <v>391</v>
      </c>
      <c r="D11" s="21">
        <v>252600</v>
      </c>
      <c r="E11" s="21">
        <v>247700</v>
      </c>
      <c r="F11" s="21">
        <f t="shared" si="2"/>
        <v>1526461800</v>
      </c>
      <c r="G11" s="21">
        <f t="shared" si="0"/>
        <v>1496851100</v>
      </c>
      <c r="H11" s="22">
        <f t="shared" si="1"/>
        <v>98.060174188440214</v>
      </c>
      <c r="I11" s="10"/>
    </row>
    <row r="12" spans="1:256" x14ac:dyDescent="0.15">
      <c r="A12" s="19" t="s">
        <v>22</v>
      </c>
      <c r="B12" s="21">
        <v>11105</v>
      </c>
      <c r="C12" s="21">
        <v>477</v>
      </c>
      <c r="D12" s="21">
        <v>293000</v>
      </c>
      <c r="E12" s="21">
        <v>282800</v>
      </c>
      <c r="F12" s="21">
        <f t="shared" si="2"/>
        <v>3253765000</v>
      </c>
      <c r="G12" s="21">
        <f t="shared" si="0"/>
        <v>3140494000</v>
      </c>
      <c r="H12" s="22">
        <f t="shared" si="1"/>
        <v>96.518771331058019</v>
      </c>
      <c r="I12" s="10"/>
    </row>
    <row r="13" spans="1:256" ht="14.25" thickBot="1" x14ac:dyDescent="0.2">
      <c r="A13" s="29" t="s">
        <v>23</v>
      </c>
      <c r="B13" s="30">
        <v>12674</v>
      </c>
      <c r="C13" s="30">
        <v>443</v>
      </c>
      <c r="D13" s="30">
        <v>333000</v>
      </c>
      <c r="E13" s="30">
        <v>329400</v>
      </c>
      <c r="F13" s="30">
        <f t="shared" si="2"/>
        <v>4220442000</v>
      </c>
      <c r="G13" s="30">
        <f t="shared" si="0"/>
        <v>4174815600</v>
      </c>
      <c r="H13" s="31">
        <f t="shared" si="1"/>
        <v>98.918918918918919</v>
      </c>
      <c r="I13" s="10"/>
    </row>
    <row r="14" spans="1:256" x14ac:dyDescent="0.15">
      <c r="A14" s="27" t="s">
        <v>24</v>
      </c>
      <c r="B14" s="20">
        <v>13152</v>
      </c>
      <c r="C14" s="20">
        <v>417</v>
      </c>
      <c r="D14" s="20">
        <v>372400</v>
      </c>
      <c r="E14" s="20">
        <v>365900</v>
      </c>
      <c r="F14" s="20">
        <f t="shared" si="2"/>
        <v>4897804800</v>
      </c>
      <c r="G14" s="20">
        <f t="shared" si="0"/>
        <v>4812316800</v>
      </c>
      <c r="H14" s="28">
        <f t="shared" si="1"/>
        <v>98.254564983888287</v>
      </c>
      <c r="I14" s="10"/>
    </row>
    <row r="15" spans="1:256" x14ac:dyDescent="0.15">
      <c r="A15" s="19" t="s">
        <v>25</v>
      </c>
      <c r="B15" s="21">
        <v>10229</v>
      </c>
      <c r="C15" s="21">
        <v>427</v>
      </c>
      <c r="D15" s="21">
        <v>399300</v>
      </c>
      <c r="E15" s="21">
        <v>402000</v>
      </c>
      <c r="F15" s="21">
        <f t="shared" si="2"/>
        <v>4084439700</v>
      </c>
      <c r="G15" s="21">
        <f t="shared" si="0"/>
        <v>4112058000</v>
      </c>
      <c r="H15" s="22">
        <f t="shared" si="1"/>
        <v>100.67618332081143</v>
      </c>
      <c r="I15" s="10"/>
    </row>
    <row r="16" spans="1:256" x14ac:dyDescent="0.15">
      <c r="A16" s="19" t="s">
        <v>26</v>
      </c>
      <c r="B16" s="21">
        <v>6873</v>
      </c>
      <c r="C16" s="21">
        <v>284</v>
      </c>
      <c r="D16" s="21">
        <v>406500</v>
      </c>
      <c r="E16" s="21">
        <v>443700</v>
      </c>
      <c r="F16" s="21">
        <f t="shared" si="2"/>
        <v>2793874500</v>
      </c>
      <c r="G16" s="21">
        <f t="shared" si="0"/>
        <v>3049550100</v>
      </c>
      <c r="H16" s="22">
        <f t="shared" si="1"/>
        <v>109.15129151291514</v>
      </c>
      <c r="I16" s="10"/>
    </row>
    <row r="17" spans="1:9" x14ac:dyDescent="0.15">
      <c r="A17" s="19" t="s">
        <v>27</v>
      </c>
      <c r="B17" s="21">
        <v>1876</v>
      </c>
      <c r="C17" s="21">
        <v>81</v>
      </c>
      <c r="D17" s="21">
        <v>408400</v>
      </c>
      <c r="E17" s="21">
        <v>456600</v>
      </c>
      <c r="F17" s="21">
        <f t="shared" si="2"/>
        <v>766158400</v>
      </c>
      <c r="G17" s="21">
        <f t="shared" si="0"/>
        <v>856581600</v>
      </c>
      <c r="H17" s="22">
        <f t="shared" si="1"/>
        <v>111.80215475024487</v>
      </c>
      <c r="I17" s="10"/>
    </row>
    <row r="18" spans="1:9" x14ac:dyDescent="0.15">
      <c r="A18" s="19" t="s">
        <v>28</v>
      </c>
      <c r="B18" s="21">
        <f t="shared" ref="B18:G18" si="3">SUM(B6:B17)</f>
        <v>78235</v>
      </c>
      <c r="C18" s="21">
        <f t="shared" si="3"/>
        <v>3319</v>
      </c>
      <c r="D18" s="21">
        <f t="shared" si="3"/>
        <v>3484100</v>
      </c>
      <c r="E18" s="21">
        <f t="shared" si="3"/>
        <v>3525900</v>
      </c>
      <c r="F18" s="21">
        <f t="shared" si="3"/>
        <v>24904804400</v>
      </c>
      <c r="G18" s="21">
        <f t="shared" si="3"/>
        <v>24938055100</v>
      </c>
      <c r="H18" s="22">
        <f t="shared" si="1"/>
        <v>100.13351118710251</v>
      </c>
      <c r="I18" s="10"/>
    </row>
    <row r="19" spans="1:9" x14ac:dyDescent="0.15">
      <c r="F19" s="2">
        <f>F18/B18</f>
        <v>318333.28305745509</v>
      </c>
      <c r="G19" s="2">
        <f>G18/C18</f>
        <v>7513725.5498644169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1">
        <v>150</v>
      </c>
      <c r="C23" s="21">
        <v>0</v>
      </c>
      <c r="D23" s="21">
        <v>160900</v>
      </c>
      <c r="E23" s="21">
        <v>0</v>
      </c>
      <c r="F23" s="21">
        <f t="shared" ref="F23:F34" si="4">IF(C23=0,0,B23*D23)</f>
        <v>0</v>
      </c>
      <c r="G23" s="21">
        <f t="shared" ref="G23:G34" si="5">B23*E23</f>
        <v>0</v>
      </c>
      <c r="H23" s="22" t="e">
        <f>G23/F23*100</f>
        <v>#DIV/0!</v>
      </c>
      <c r="I23" s="10"/>
    </row>
    <row r="24" spans="1:9" x14ac:dyDescent="0.15">
      <c r="A24" s="19" t="s">
        <v>17</v>
      </c>
      <c r="B24" s="21">
        <v>179</v>
      </c>
      <c r="C24" s="21">
        <v>0</v>
      </c>
      <c r="D24" s="21">
        <v>163600</v>
      </c>
      <c r="E24" s="21">
        <v>0</v>
      </c>
      <c r="F24" s="21">
        <f t="shared" si="4"/>
        <v>0</v>
      </c>
      <c r="G24" s="21">
        <f t="shared" si="5"/>
        <v>0</v>
      </c>
      <c r="H24" s="22" t="e">
        <f>G24/F24*100</f>
        <v>#DIV/0!</v>
      </c>
      <c r="I24" s="10"/>
    </row>
    <row r="25" spans="1:9" x14ac:dyDescent="0.15">
      <c r="A25" s="19" t="s">
        <v>18</v>
      </c>
      <c r="B25" s="21">
        <v>158</v>
      </c>
      <c r="C25" s="32">
        <v>0</v>
      </c>
      <c r="D25" s="21">
        <v>171700</v>
      </c>
      <c r="E25" s="21">
        <v>0</v>
      </c>
      <c r="F25" s="21">
        <f t="shared" si="4"/>
        <v>0</v>
      </c>
      <c r="G25" s="21">
        <f t="shared" si="5"/>
        <v>0</v>
      </c>
      <c r="H25" s="22" t="e">
        <f>G25/F25*100</f>
        <v>#DIV/0!</v>
      </c>
      <c r="I25" s="10"/>
    </row>
    <row r="26" spans="1:9" ht="14.25" thickBot="1" x14ac:dyDescent="0.2">
      <c r="A26" s="29" t="s">
        <v>19</v>
      </c>
      <c r="B26" s="30">
        <v>286</v>
      </c>
      <c r="C26" s="30">
        <v>0</v>
      </c>
      <c r="D26" s="30">
        <v>179500</v>
      </c>
      <c r="E26" s="30">
        <v>0</v>
      </c>
      <c r="F26" s="30">
        <f t="shared" si="4"/>
        <v>0</v>
      </c>
      <c r="G26" s="30">
        <f t="shared" si="5"/>
        <v>0</v>
      </c>
      <c r="H26" s="31" t="e">
        <f t="shared" ref="H26:H35" si="6">G26/F26*100</f>
        <v>#DIV/0!</v>
      </c>
      <c r="I26" s="10"/>
    </row>
    <row r="27" spans="1:9" x14ac:dyDescent="0.15">
      <c r="A27" s="27" t="s">
        <v>20</v>
      </c>
      <c r="B27" s="20">
        <v>162</v>
      </c>
      <c r="C27" s="20">
        <v>2</v>
      </c>
      <c r="D27" s="20">
        <v>200600</v>
      </c>
      <c r="E27" s="20">
        <v>200800</v>
      </c>
      <c r="F27" s="20">
        <f t="shared" si="4"/>
        <v>32497200</v>
      </c>
      <c r="G27" s="20">
        <f t="shared" si="5"/>
        <v>32529600</v>
      </c>
      <c r="H27" s="28">
        <f t="shared" si="6"/>
        <v>100.09970089730808</v>
      </c>
      <c r="I27" s="10"/>
    </row>
    <row r="28" spans="1:9" x14ac:dyDescent="0.15">
      <c r="A28" s="19" t="s">
        <v>21</v>
      </c>
      <c r="B28" s="21">
        <v>270</v>
      </c>
      <c r="C28" s="21">
        <v>6</v>
      </c>
      <c r="D28" s="21">
        <v>221500</v>
      </c>
      <c r="E28" s="21">
        <v>222400</v>
      </c>
      <c r="F28" s="21">
        <f t="shared" si="4"/>
        <v>59805000</v>
      </c>
      <c r="G28" s="21">
        <f t="shared" si="5"/>
        <v>60048000</v>
      </c>
      <c r="H28" s="22">
        <f t="shared" si="6"/>
        <v>100.40632054176073</v>
      </c>
      <c r="I28" s="10"/>
    </row>
    <row r="29" spans="1:9" x14ac:dyDescent="0.15">
      <c r="A29" s="19" t="s">
        <v>22</v>
      </c>
      <c r="B29" s="21">
        <v>704</v>
      </c>
      <c r="C29" s="21">
        <v>23</v>
      </c>
      <c r="D29" s="21">
        <v>256800</v>
      </c>
      <c r="E29" s="21">
        <v>259400</v>
      </c>
      <c r="F29" s="21">
        <f t="shared" si="4"/>
        <v>180787200</v>
      </c>
      <c r="G29" s="21">
        <f t="shared" si="5"/>
        <v>182617600</v>
      </c>
      <c r="H29" s="22">
        <f t="shared" si="6"/>
        <v>101.01246105919004</v>
      </c>
      <c r="I29" s="10"/>
    </row>
    <row r="30" spans="1:9" ht="14.25" thickBot="1" x14ac:dyDescent="0.2">
      <c r="A30" s="29" t="s">
        <v>23</v>
      </c>
      <c r="B30" s="30">
        <v>1079</v>
      </c>
      <c r="C30" s="30">
        <v>30</v>
      </c>
      <c r="D30" s="30">
        <v>298400</v>
      </c>
      <c r="E30" s="30">
        <v>304700</v>
      </c>
      <c r="F30" s="30">
        <f t="shared" si="4"/>
        <v>321973600</v>
      </c>
      <c r="G30" s="30">
        <f t="shared" si="5"/>
        <v>328771300</v>
      </c>
      <c r="H30" s="31">
        <f t="shared" si="6"/>
        <v>102.1112600536193</v>
      </c>
      <c r="I30" s="10"/>
    </row>
    <row r="31" spans="1:9" x14ac:dyDescent="0.15">
      <c r="A31" s="27" t="s">
        <v>24</v>
      </c>
      <c r="B31" s="20">
        <v>1826</v>
      </c>
      <c r="C31" s="20">
        <v>73</v>
      </c>
      <c r="D31" s="20">
        <v>337400</v>
      </c>
      <c r="E31" s="20">
        <v>353000</v>
      </c>
      <c r="F31" s="20">
        <f t="shared" si="4"/>
        <v>616092400</v>
      </c>
      <c r="G31" s="20">
        <f t="shared" si="5"/>
        <v>644578000</v>
      </c>
      <c r="H31" s="28">
        <f t="shared" si="6"/>
        <v>104.62359217545941</v>
      </c>
      <c r="I31" s="10"/>
    </row>
    <row r="32" spans="1:9" x14ac:dyDescent="0.15">
      <c r="A32" s="19" t="s">
        <v>25</v>
      </c>
      <c r="B32" s="21">
        <v>1544</v>
      </c>
      <c r="C32" s="21">
        <v>60</v>
      </c>
      <c r="D32" s="21">
        <v>364600</v>
      </c>
      <c r="E32" s="21">
        <v>379700</v>
      </c>
      <c r="F32" s="21">
        <f t="shared" si="4"/>
        <v>562942400</v>
      </c>
      <c r="G32" s="21">
        <f t="shared" si="5"/>
        <v>586256800</v>
      </c>
      <c r="H32" s="22">
        <f t="shared" si="6"/>
        <v>104.14152495885902</v>
      </c>
      <c r="I32" s="10"/>
    </row>
    <row r="33" spans="1:9" x14ac:dyDescent="0.15">
      <c r="A33" s="19" t="s">
        <v>26</v>
      </c>
      <c r="B33" s="21">
        <v>1853</v>
      </c>
      <c r="C33" s="21">
        <v>28</v>
      </c>
      <c r="D33" s="21">
        <v>387100</v>
      </c>
      <c r="E33" s="21">
        <v>413500</v>
      </c>
      <c r="F33" s="21">
        <f t="shared" si="4"/>
        <v>717296300</v>
      </c>
      <c r="G33" s="21">
        <f t="shared" si="5"/>
        <v>766215500</v>
      </c>
      <c r="H33" s="22">
        <f t="shared" si="6"/>
        <v>106.81994316714028</v>
      </c>
      <c r="I33" s="10"/>
    </row>
    <row r="34" spans="1:9" x14ac:dyDescent="0.15">
      <c r="A34" s="19" t="s">
        <v>27</v>
      </c>
      <c r="B34" s="21">
        <v>1702</v>
      </c>
      <c r="C34" s="21">
        <v>16</v>
      </c>
      <c r="D34" s="21">
        <v>398200</v>
      </c>
      <c r="E34" s="21">
        <v>435000</v>
      </c>
      <c r="F34" s="21">
        <f t="shared" si="4"/>
        <v>677736400</v>
      </c>
      <c r="G34" s="21">
        <f t="shared" si="5"/>
        <v>740370000</v>
      </c>
      <c r="H34" s="22">
        <f t="shared" si="6"/>
        <v>109.24158714213962</v>
      </c>
      <c r="I34" s="10"/>
    </row>
    <row r="35" spans="1:9" x14ac:dyDescent="0.15">
      <c r="A35" s="19" t="s">
        <v>28</v>
      </c>
      <c r="B35" s="21">
        <f t="shared" ref="B35:G35" si="7">SUM(B23:B34)</f>
        <v>9913</v>
      </c>
      <c r="C35" s="21">
        <f t="shared" si="7"/>
        <v>238</v>
      </c>
      <c r="D35" s="21">
        <f t="shared" si="7"/>
        <v>3140300</v>
      </c>
      <c r="E35" s="21">
        <f t="shared" si="7"/>
        <v>2568500</v>
      </c>
      <c r="F35" s="21">
        <f t="shared" si="7"/>
        <v>3169130500</v>
      </c>
      <c r="G35" s="21">
        <f t="shared" si="7"/>
        <v>3341386800</v>
      </c>
      <c r="H35" s="22">
        <f t="shared" si="6"/>
        <v>105.4354435704052</v>
      </c>
      <c r="I35" s="10"/>
    </row>
    <row r="36" spans="1:9" x14ac:dyDescent="0.15">
      <c r="F36" s="2">
        <f>F35/B35</f>
        <v>319694.39120347018</v>
      </c>
      <c r="G36" s="2">
        <f>G35/C35</f>
        <v>14039440.336134454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1">
        <v>835</v>
      </c>
      <c r="C40" s="21">
        <v>2</v>
      </c>
      <c r="D40" s="21">
        <v>149700</v>
      </c>
      <c r="E40" s="21">
        <v>146400</v>
      </c>
      <c r="F40" s="21">
        <f t="shared" ref="F40:F51" si="8">IF(C40=0,0,B40*D40)</f>
        <v>124999500</v>
      </c>
      <c r="G40" s="21">
        <f t="shared" ref="G40:G51" si="9">B40*E40</f>
        <v>122244000</v>
      </c>
      <c r="H40" s="22">
        <f>G40/F40*100</f>
        <v>97.795591182364731</v>
      </c>
      <c r="I40" s="10"/>
    </row>
    <row r="41" spans="1:9" x14ac:dyDescent="0.15">
      <c r="A41" s="19" t="s">
        <v>17</v>
      </c>
      <c r="B41" s="21">
        <v>671</v>
      </c>
      <c r="C41" s="21">
        <v>2</v>
      </c>
      <c r="D41" s="21">
        <v>156400</v>
      </c>
      <c r="E41" s="21">
        <v>150300</v>
      </c>
      <c r="F41" s="21">
        <f t="shared" si="8"/>
        <v>104944400</v>
      </c>
      <c r="G41" s="21">
        <f t="shared" si="9"/>
        <v>100851300</v>
      </c>
      <c r="H41" s="22">
        <f>G41/F41*100</f>
        <v>96.099744245524306</v>
      </c>
      <c r="I41" s="10"/>
    </row>
    <row r="42" spans="1:9" x14ac:dyDescent="0.15">
      <c r="A42" s="19" t="s">
        <v>18</v>
      </c>
      <c r="B42" s="21">
        <v>608</v>
      </c>
      <c r="C42" s="21">
        <v>6</v>
      </c>
      <c r="D42" s="21">
        <v>159900</v>
      </c>
      <c r="E42" s="21">
        <v>160700</v>
      </c>
      <c r="F42" s="21">
        <f t="shared" si="8"/>
        <v>97219200</v>
      </c>
      <c r="G42" s="21">
        <f t="shared" si="9"/>
        <v>97705600</v>
      </c>
      <c r="H42" s="22">
        <f t="shared" ref="H42:H52" si="10">G42/F42*100</f>
        <v>100.50031269543464</v>
      </c>
      <c r="I42" s="10"/>
    </row>
    <row r="43" spans="1:9" ht="14.25" thickBot="1" x14ac:dyDescent="0.2">
      <c r="A43" s="29" t="s">
        <v>19</v>
      </c>
      <c r="B43" s="30">
        <v>973</v>
      </c>
      <c r="C43" s="30">
        <v>12</v>
      </c>
      <c r="D43" s="30">
        <v>170100</v>
      </c>
      <c r="E43" s="30">
        <v>171200</v>
      </c>
      <c r="F43" s="30">
        <f t="shared" si="8"/>
        <v>165507300</v>
      </c>
      <c r="G43" s="30">
        <f t="shared" si="9"/>
        <v>166577600</v>
      </c>
      <c r="H43" s="31">
        <f t="shared" si="10"/>
        <v>100.6466784244562</v>
      </c>
      <c r="I43" s="10"/>
    </row>
    <row r="44" spans="1:9" x14ac:dyDescent="0.15">
      <c r="A44" s="27" t="s">
        <v>20</v>
      </c>
      <c r="B44" s="20">
        <v>380</v>
      </c>
      <c r="C44" s="20">
        <v>15</v>
      </c>
      <c r="D44" s="20">
        <v>187800</v>
      </c>
      <c r="E44" s="20">
        <v>189400</v>
      </c>
      <c r="F44" s="20">
        <f t="shared" si="8"/>
        <v>71364000</v>
      </c>
      <c r="G44" s="20">
        <f t="shared" si="9"/>
        <v>71972000</v>
      </c>
      <c r="H44" s="28">
        <f t="shared" si="10"/>
        <v>100.85197018104365</v>
      </c>
      <c r="I44" s="10"/>
    </row>
    <row r="45" spans="1:9" x14ac:dyDescent="0.15">
      <c r="A45" s="19" t="s">
        <v>21</v>
      </c>
      <c r="B45" s="21">
        <v>657</v>
      </c>
      <c r="C45" s="21">
        <v>24</v>
      </c>
      <c r="D45" s="21">
        <v>208300</v>
      </c>
      <c r="E45" s="21">
        <v>206000</v>
      </c>
      <c r="F45" s="21">
        <f t="shared" si="8"/>
        <v>136853100</v>
      </c>
      <c r="G45" s="21">
        <f t="shared" si="9"/>
        <v>135342000</v>
      </c>
      <c r="H45" s="22">
        <f t="shared" si="10"/>
        <v>98.895823331733084</v>
      </c>
      <c r="I45" s="10"/>
    </row>
    <row r="46" spans="1:9" x14ac:dyDescent="0.15">
      <c r="A46" s="19" t="s">
        <v>22</v>
      </c>
      <c r="B46" s="21">
        <v>1596</v>
      </c>
      <c r="C46" s="21">
        <v>31</v>
      </c>
      <c r="D46" s="21">
        <v>242800</v>
      </c>
      <c r="E46" s="21">
        <v>239800</v>
      </c>
      <c r="F46" s="21">
        <f t="shared" si="8"/>
        <v>387508800</v>
      </c>
      <c r="G46" s="21">
        <f t="shared" si="9"/>
        <v>382720800</v>
      </c>
      <c r="H46" s="22">
        <f t="shared" si="10"/>
        <v>98.764415156507411</v>
      </c>
      <c r="I46" s="10"/>
    </row>
    <row r="47" spans="1:9" ht="14.25" thickBot="1" x14ac:dyDescent="0.2">
      <c r="A47" s="29" t="s">
        <v>23</v>
      </c>
      <c r="B47" s="30">
        <v>2806</v>
      </c>
      <c r="C47" s="30">
        <v>25</v>
      </c>
      <c r="D47" s="30">
        <v>283900</v>
      </c>
      <c r="E47" s="30">
        <v>295500</v>
      </c>
      <c r="F47" s="30">
        <f t="shared" si="8"/>
        <v>796623400</v>
      </c>
      <c r="G47" s="30">
        <f t="shared" si="9"/>
        <v>829173000</v>
      </c>
      <c r="H47" s="31">
        <f t="shared" si="10"/>
        <v>104.08594575554773</v>
      </c>
      <c r="I47" s="10"/>
    </row>
    <row r="48" spans="1:9" x14ac:dyDescent="0.15">
      <c r="A48" s="27" t="s">
        <v>24</v>
      </c>
      <c r="B48" s="20">
        <v>6603</v>
      </c>
      <c r="C48" s="20">
        <v>33</v>
      </c>
      <c r="D48" s="20">
        <v>329300</v>
      </c>
      <c r="E48" s="20">
        <v>332600</v>
      </c>
      <c r="F48" s="20">
        <f t="shared" si="8"/>
        <v>2174367900</v>
      </c>
      <c r="G48" s="20">
        <f t="shared" si="9"/>
        <v>2196157800</v>
      </c>
      <c r="H48" s="28">
        <f t="shared" si="10"/>
        <v>101.00212572122685</v>
      </c>
      <c r="I48" s="10"/>
    </row>
    <row r="49" spans="1:9" x14ac:dyDescent="0.15">
      <c r="A49" s="19" t="s">
        <v>25</v>
      </c>
      <c r="B49" s="21">
        <v>11324</v>
      </c>
      <c r="C49" s="21">
        <v>82</v>
      </c>
      <c r="D49" s="21">
        <v>359000</v>
      </c>
      <c r="E49" s="21">
        <v>366500</v>
      </c>
      <c r="F49" s="21">
        <f t="shared" si="8"/>
        <v>4065316000</v>
      </c>
      <c r="G49" s="21">
        <f t="shared" si="9"/>
        <v>4150246000</v>
      </c>
      <c r="H49" s="22">
        <f t="shared" si="10"/>
        <v>102.08913649025068</v>
      </c>
      <c r="I49" s="10"/>
    </row>
    <row r="50" spans="1:9" x14ac:dyDescent="0.15">
      <c r="A50" s="19" t="s">
        <v>26</v>
      </c>
      <c r="B50" s="21">
        <v>11422</v>
      </c>
      <c r="C50" s="21">
        <v>53</v>
      </c>
      <c r="D50" s="21">
        <v>380700</v>
      </c>
      <c r="E50" s="21">
        <v>402500</v>
      </c>
      <c r="F50" s="21">
        <f t="shared" si="8"/>
        <v>4348355400</v>
      </c>
      <c r="G50" s="21">
        <f t="shared" si="9"/>
        <v>4597355000</v>
      </c>
      <c r="H50" s="22">
        <f t="shared" si="10"/>
        <v>105.72629366955609</v>
      </c>
      <c r="I50" s="10"/>
    </row>
    <row r="51" spans="1:9" x14ac:dyDescent="0.15">
      <c r="A51" s="19" t="s">
        <v>27</v>
      </c>
      <c r="B51" s="21">
        <v>13995</v>
      </c>
      <c r="C51" s="21">
        <v>105</v>
      </c>
      <c r="D51" s="21">
        <v>393500</v>
      </c>
      <c r="E51" s="21">
        <v>422600</v>
      </c>
      <c r="F51" s="21">
        <f t="shared" si="8"/>
        <v>5507032500</v>
      </c>
      <c r="G51" s="21">
        <f t="shared" si="9"/>
        <v>5914287000</v>
      </c>
      <c r="H51" s="22">
        <f t="shared" si="10"/>
        <v>107.39517153748412</v>
      </c>
      <c r="I51" s="10"/>
    </row>
    <row r="52" spans="1:9" x14ac:dyDescent="0.15">
      <c r="A52" s="19" t="s">
        <v>28</v>
      </c>
      <c r="B52" s="21">
        <f t="shared" ref="B52:G52" si="11">SUM(B40:B51)</f>
        <v>51870</v>
      </c>
      <c r="C52" s="21">
        <f t="shared" si="11"/>
        <v>390</v>
      </c>
      <c r="D52" s="21">
        <f t="shared" si="11"/>
        <v>3021400</v>
      </c>
      <c r="E52" s="21">
        <f t="shared" si="11"/>
        <v>3083500</v>
      </c>
      <c r="F52" s="21">
        <f t="shared" si="11"/>
        <v>17980091500</v>
      </c>
      <c r="G52" s="21">
        <f t="shared" si="11"/>
        <v>18764632100</v>
      </c>
      <c r="H52" s="22">
        <f t="shared" si="10"/>
        <v>104.3633849138087</v>
      </c>
      <c r="I52" s="10"/>
    </row>
    <row r="53" spans="1:9" x14ac:dyDescent="0.15">
      <c r="F53" s="2">
        <f>F52/B52</f>
        <v>346637.58434547909</v>
      </c>
      <c r="G53" s="2">
        <f>G52/C52</f>
        <v>48114441.28205128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1">
        <v>0</v>
      </c>
      <c r="C57" s="21">
        <v>0</v>
      </c>
      <c r="D57" s="21">
        <v>0</v>
      </c>
      <c r="E57" s="21">
        <v>0</v>
      </c>
      <c r="F57" s="21">
        <f t="shared" ref="F57:F68" si="12">IF(C57=0,0,B57*D57)</f>
        <v>0</v>
      </c>
      <c r="G57" s="21">
        <f t="shared" ref="G57:G68" si="13">B57*E57</f>
        <v>0</v>
      </c>
      <c r="H57" s="22" t="e">
        <f t="shared" ref="H57:H66" si="14">G57/F57*100</f>
        <v>#DIV/0!</v>
      </c>
      <c r="I57" s="10"/>
    </row>
    <row r="58" spans="1:9" x14ac:dyDescent="0.15">
      <c r="A58" s="19" t="s">
        <v>17</v>
      </c>
      <c r="B58" s="21">
        <v>0</v>
      </c>
      <c r="C58" s="21">
        <v>0</v>
      </c>
      <c r="D58" s="21">
        <v>0</v>
      </c>
      <c r="E58" s="21">
        <v>0</v>
      </c>
      <c r="F58" s="21">
        <f t="shared" si="12"/>
        <v>0</v>
      </c>
      <c r="G58" s="21">
        <f t="shared" si="13"/>
        <v>0</v>
      </c>
      <c r="H58" s="22" t="e">
        <f t="shared" si="14"/>
        <v>#DIV/0!</v>
      </c>
      <c r="I58" s="10"/>
    </row>
    <row r="59" spans="1:9" x14ac:dyDescent="0.15">
      <c r="A59" s="19" t="s">
        <v>18</v>
      </c>
      <c r="B59" s="21">
        <v>0</v>
      </c>
      <c r="C59" s="21">
        <v>0</v>
      </c>
      <c r="D59" s="21">
        <v>0</v>
      </c>
      <c r="E59" s="21">
        <v>0</v>
      </c>
      <c r="F59" s="21">
        <f t="shared" si="12"/>
        <v>0</v>
      </c>
      <c r="G59" s="21">
        <f t="shared" si="13"/>
        <v>0</v>
      </c>
      <c r="H59" s="22" t="e">
        <f t="shared" si="14"/>
        <v>#DIV/0!</v>
      </c>
      <c r="I59" s="10"/>
    </row>
    <row r="60" spans="1:9" ht="14.25" thickBot="1" x14ac:dyDescent="0.2">
      <c r="A60" s="29" t="s">
        <v>19</v>
      </c>
      <c r="B60" s="30">
        <v>0</v>
      </c>
      <c r="C60" s="30">
        <v>0</v>
      </c>
      <c r="D60" s="30">
        <v>0</v>
      </c>
      <c r="E60" s="30">
        <v>0</v>
      </c>
      <c r="F60" s="30">
        <f t="shared" si="12"/>
        <v>0</v>
      </c>
      <c r="G60" s="30">
        <f t="shared" si="13"/>
        <v>0</v>
      </c>
      <c r="H60" s="31" t="e">
        <f t="shared" si="14"/>
        <v>#DIV/0!</v>
      </c>
      <c r="I60" s="10"/>
    </row>
    <row r="61" spans="1:9" x14ac:dyDescent="0.15">
      <c r="A61" s="27" t="s">
        <v>20</v>
      </c>
      <c r="B61" s="20">
        <v>0</v>
      </c>
      <c r="C61" s="20">
        <v>0</v>
      </c>
      <c r="D61" s="20">
        <v>0</v>
      </c>
      <c r="E61" s="20">
        <v>0</v>
      </c>
      <c r="F61" s="20">
        <f t="shared" si="12"/>
        <v>0</v>
      </c>
      <c r="G61" s="20">
        <f t="shared" si="13"/>
        <v>0</v>
      </c>
      <c r="H61" s="28" t="e">
        <f t="shared" si="14"/>
        <v>#DIV/0!</v>
      </c>
      <c r="I61" s="10"/>
    </row>
    <row r="62" spans="1:9" x14ac:dyDescent="0.15">
      <c r="A62" s="19" t="s">
        <v>21</v>
      </c>
      <c r="B62" s="21">
        <v>0</v>
      </c>
      <c r="C62" s="21">
        <v>0</v>
      </c>
      <c r="D62" s="21">
        <v>0</v>
      </c>
      <c r="E62" s="21">
        <v>0</v>
      </c>
      <c r="F62" s="21">
        <f t="shared" si="12"/>
        <v>0</v>
      </c>
      <c r="G62" s="21">
        <f t="shared" si="13"/>
        <v>0</v>
      </c>
      <c r="H62" s="22" t="e">
        <f t="shared" si="14"/>
        <v>#DIV/0!</v>
      </c>
      <c r="I62" s="10"/>
    </row>
    <row r="63" spans="1:9" x14ac:dyDescent="0.15">
      <c r="A63" s="19" t="s">
        <v>22</v>
      </c>
      <c r="B63" s="21">
        <v>9</v>
      </c>
      <c r="C63" s="21">
        <v>0</v>
      </c>
      <c r="D63" s="21">
        <v>212600</v>
      </c>
      <c r="E63" s="21">
        <v>0</v>
      </c>
      <c r="F63" s="21">
        <f t="shared" si="12"/>
        <v>0</v>
      </c>
      <c r="G63" s="21">
        <f t="shared" si="13"/>
        <v>0</v>
      </c>
      <c r="H63" s="22" t="e">
        <f t="shared" si="14"/>
        <v>#DIV/0!</v>
      </c>
      <c r="I63" s="10"/>
    </row>
    <row r="64" spans="1:9" ht="14.25" thickBot="1" x14ac:dyDescent="0.2">
      <c r="A64" s="29" t="s">
        <v>23</v>
      </c>
      <c r="B64" s="30">
        <v>8</v>
      </c>
      <c r="C64" s="30">
        <v>0</v>
      </c>
      <c r="D64" s="30">
        <v>240200</v>
      </c>
      <c r="E64" s="30">
        <v>0</v>
      </c>
      <c r="F64" s="30">
        <f t="shared" si="12"/>
        <v>0</v>
      </c>
      <c r="G64" s="30">
        <f t="shared" si="13"/>
        <v>0</v>
      </c>
      <c r="H64" s="31" t="e">
        <f t="shared" si="14"/>
        <v>#DIV/0!</v>
      </c>
      <c r="I64" s="10"/>
    </row>
    <row r="65" spans="1:256" x14ac:dyDescent="0.15">
      <c r="A65" s="27" t="s">
        <v>24</v>
      </c>
      <c r="B65" s="20">
        <v>12</v>
      </c>
      <c r="C65" s="20">
        <v>0</v>
      </c>
      <c r="D65" s="20">
        <v>284600</v>
      </c>
      <c r="E65" s="20">
        <v>0</v>
      </c>
      <c r="F65" s="20">
        <f t="shared" si="12"/>
        <v>0</v>
      </c>
      <c r="G65" s="20">
        <f t="shared" si="13"/>
        <v>0</v>
      </c>
      <c r="H65" s="28" t="e">
        <f t="shared" si="14"/>
        <v>#DIV/0!</v>
      </c>
      <c r="I65" s="10"/>
    </row>
    <row r="66" spans="1:256" x14ac:dyDescent="0.15">
      <c r="A66" s="19" t="s">
        <v>25</v>
      </c>
      <c r="B66" s="21">
        <v>5</v>
      </c>
      <c r="C66" s="21">
        <v>0</v>
      </c>
      <c r="D66" s="21">
        <v>322100</v>
      </c>
      <c r="E66" s="21">
        <v>0</v>
      </c>
      <c r="F66" s="21">
        <f t="shared" si="12"/>
        <v>0</v>
      </c>
      <c r="G66" s="21">
        <f t="shared" si="13"/>
        <v>0</v>
      </c>
      <c r="H66" s="22" t="e">
        <f t="shared" si="14"/>
        <v>#DIV/0!</v>
      </c>
      <c r="I66" s="10"/>
    </row>
    <row r="67" spans="1:256" x14ac:dyDescent="0.15">
      <c r="A67" s="19" t="s">
        <v>26</v>
      </c>
      <c r="B67" s="21">
        <v>10</v>
      </c>
      <c r="C67" s="21">
        <v>0</v>
      </c>
      <c r="D67" s="21">
        <v>352800</v>
      </c>
      <c r="E67" s="21">
        <v>0</v>
      </c>
      <c r="F67" s="21">
        <f t="shared" si="12"/>
        <v>0</v>
      </c>
      <c r="G67" s="21">
        <f t="shared" si="13"/>
        <v>0</v>
      </c>
      <c r="H67" s="22" t="e">
        <f>G67/F67*100</f>
        <v>#DIV/0!</v>
      </c>
      <c r="I67" s="10"/>
    </row>
    <row r="68" spans="1:256" x14ac:dyDescent="0.15">
      <c r="A68" s="19" t="s">
        <v>27</v>
      </c>
      <c r="B68" s="21">
        <v>31</v>
      </c>
      <c r="C68" s="21">
        <v>1</v>
      </c>
      <c r="D68" s="21">
        <v>384400</v>
      </c>
      <c r="E68" s="21">
        <v>394900</v>
      </c>
      <c r="F68" s="21">
        <f t="shared" si="12"/>
        <v>11916400</v>
      </c>
      <c r="G68" s="21">
        <f t="shared" si="13"/>
        <v>12241900</v>
      </c>
      <c r="H68" s="22">
        <f>G68/F68*100</f>
        <v>102.73152965660771</v>
      </c>
      <c r="I68" s="10"/>
    </row>
    <row r="69" spans="1:256" x14ac:dyDescent="0.15">
      <c r="A69" s="19" t="s">
        <v>28</v>
      </c>
      <c r="B69" s="21">
        <f t="shared" ref="B69:G69" si="15">SUM(B57:B68)</f>
        <v>75</v>
      </c>
      <c r="C69" s="21">
        <f t="shared" si="15"/>
        <v>1</v>
      </c>
      <c r="D69" s="21">
        <f t="shared" si="15"/>
        <v>1796700</v>
      </c>
      <c r="E69" s="21">
        <f t="shared" si="15"/>
        <v>394900</v>
      </c>
      <c r="F69" s="21">
        <f t="shared" si="15"/>
        <v>11916400</v>
      </c>
      <c r="G69" s="21">
        <f t="shared" si="15"/>
        <v>12241900</v>
      </c>
      <c r="H69" s="22">
        <f>G69/F69*100</f>
        <v>102.73152965660771</v>
      </c>
      <c r="I69" s="10"/>
    </row>
    <row r="70" spans="1:256" x14ac:dyDescent="0.15">
      <c r="F70" s="2">
        <f>F69/B69</f>
        <v>158885.33333333334</v>
      </c>
      <c r="G70" s="2">
        <f>G69/C69</f>
        <v>12241900</v>
      </c>
      <c r="I70" s="10"/>
    </row>
    <row r="71" spans="1:256" s="9" customFormat="1" ht="17.25" x14ac:dyDescent="0.2">
      <c r="A71" s="79" t="s">
        <v>32</v>
      </c>
      <c r="B71" s="79"/>
      <c r="C71" s="23">
        <f>(G18+G35+G52+G69)/(F18+F35+F52+F69)*100</f>
        <v>102.14990302988002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2" orientation="portrait" useFirstPageNumber="1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190"/>
  <sheetViews>
    <sheetView tabSelected="1" view="pageBreakPreview" zoomScaleNormal="100" zoomScaleSheetLayoutView="100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47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17" t="s">
        <v>10</v>
      </c>
      <c r="D5" s="13" t="s">
        <v>11</v>
      </c>
      <c r="E5" s="13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20">
        <f>さいたま!B6</f>
        <v>2538</v>
      </c>
      <c r="C6" s="20">
        <v>6</v>
      </c>
      <c r="D6" s="20">
        <f>さいたま!D6</f>
        <v>185900</v>
      </c>
      <c r="E6" s="21">
        <v>185800</v>
      </c>
      <c r="F6" s="21">
        <f t="shared" ref="F6:F17" si="0">IF(C6=0,0,B6*D6)</f>
        <v>471814200</v>
      </c>
      <c r="G6" s="21">
        <f t="shared" ref="G6:G17" si="1">B6*E6</f>
        <v>471560400</v>
      </c>
      <c r="H6" s="22">
        <f t="shared" ref="H6:H18" si="2">G6/F6*100</f>
        <v>99.946207638515332</v>
      </c>
      <c r="I6" s="10"/>
    </row>
    <row r="7" spans="1:256" x14ac:dyDescent="0.15">
      <c r="A7" s="19" t="s">
        <v>75</v>
      </c>
      <c r="B7" s="20">
        <f>さいたま!B7</f>
        <v>2739</v>
      </c>
      <c r="C7" s="21">
        <v>8</v>
      </c>
      <c r="D7" s="20">
        <f>さいたま!D7</f>
        <v>192100</v>
      </c>
      <c r="E7" s="21">
        <v>192700</v>
      </c>
      <c r="F7" s="21">
        <f t="shared" si="0"/>
        <v>526161900</v>
      </c>
      <c r="G7" s="21">
        <f t="shared" si="1"/>
        <v>527805300</v>
      </c>
      <c r="H7" s="22">
        <f t="shared" si="2"/>
        <v>100.31233732431026</v>
      </c>
      <c r="I7" s="10"/>
    </row>
    <row r="8" spans="1:256" x14ac:dyDescent="0.15">
      <c r="A8" s="19" t="s">
        <v>18</v>
      </c>
      <c r="B8" s="20">
        <f>さいたま!B8</f>
        <v>2665</v>
      </c>
      <c r="C8" s="21">
        <v>10</v>
      </c>
      <c r="D8" s="20">
        <f>さいたま!D8</f>
        <v>199600</v>
      </c>
      <c r="E8" s="21">
        <v>204600</v>
      </c>
      <c r="F8" s="21">
        <f t="shared" si="0"/>
        <v>531934000</v>
      </c>
      <c r="G8" s="21">
        <f t="shared" si="1"/>
        <v>545259000</v>
      </c>
      <c r="H8" s="22">
        <f t="shared" si="2"/>
        <v>102.50501002004009</v>
      </c>
      <c r="I8" s="10"/>
    </row>
    <row r="9" spans="1:256" x14ac:dyDescent="0.15">
      <c r="A9" s="19" t="s">
        <v>19</v>
      </c>
      <c r="B9" s="20">
        <f>さいたま!B9</f>
        <v>4645</v>
      </c>
      <c r="C9" s="21">
        <v>26</v>
      </c>
      <c r="D9" s="20">
        <f>さいたま!D9</f>
        <v>211700</v>
      </c>
      <c r="E9" s="21">
        <v>209100</v>
      </c>
      <c r="F9" s="21">
        <f t="shared" si="0"/>
        <v>983346500</v>
      </c>
      <c r="G9" s="21">
        <f t="shared" si="1"/>
        <v>971269500</v>
      </c>
      <c r="H9" s="22">
        <f t="shared" si="2"/>
        <v>98.771846953235709</v>
      </c>
      <c r="I9" s="10"/>
    </row>
    <row r="10" spans="1:256" x14ac:dyDescent="0.15">
      <c r="A10" s="19" t="s">
        <v>20</v>
      </c>
      <c r="B10" s="20">
        <f>さいたま!B10</f>
        <v>3696</v>
      </c>
      <c r="C10" s="21">
        <v>41</v>
      </c>
      <c r="D10" s="20">
        <f>さいたま!D10</f>
        <v>229600</v>
      </c>
      <c r="E10" s="21">
        <v>221500</v>
      </c>
      <c r="F10" s="21">
        <f t="shared" si="0"/>
        <v>848601600</v>
      </c>
      <c r="G10" s="21">
        <f t="shared" si="1"/>
        <v>818664000</v>
      </c>
      <c r="H10" s="22">
        <f t="shared" si="2"/>
        <v>96.472125435540065</v>
      </c>
      <c r="I10" s="10"/>
    </row>
    <row r="11" spans="1:256" x14ac:dyDescent="0.15">
      <c r="A11" s="19" t="s">
        <v>21</v>
      </c>
      <c r="B11" s="20">
        <f>さいたま!B11</f>
        <v>6043</v>
      </c>
      <c r="C11" s="21">
        <v>37</v>
      </c>
      <c r="D11" s="20">
        <f>さいたま!D11</f>
        <v>252600</v>
      </c>
      <c r="E11" s="21">
        <v>243400</v>
      </c>
      <c r="F11" s="21">
        <f t="shared" si="0"/>
        <v>1526461800</v>
      </c>
      <c r="G11" s="21">
        <f t="shared" si="1"/>
        <v>1470866200</v>
      </c>
      <c r="H11" s="22">
        <f t="shared" si="2"/>
        <v>96.357878068091836</v>
      </c>
      <c r="I11" s="10"/>
    </row>
    <row r="12" spans="1:256" x14ac:dyDescent="0.15">
      <c r="A12" s="19" t="s">
        <v>22</v>
      </c>
      <c r="B12" s="20">
        <f>さいたま!B12</f>
        <v>11105</v>
      </c>
      <c r="C12" s="21">
        <v>28</v>
      </c>
      <c r="D12" s="20">
        <f>さいたま!D12</f>
        <v>293000</v>
      </c>
      <c r="E12" s="21">
        <v>269200</v>
      </c>
      <c r="F12" s="21">
        <f t="shared" si="0"/>
        <v>3253765000</v>
      </c>
      <c r="G12" s="21">
        <f t="shared" si="1"/>
        <v>2989466000</v>
      </c>
      <c r="H12" s="22">
        <f t="shared" si="2"/>
        <v>91.877133105802045</v>
      </c>
      <c r="I12" s="10"/>
    </row>
    <row r="13" spans="1:256" x14ac:dyDescent="0.15">
      <c r="A13" s="19" t="s">
        <v>23</v>
      </c>
      <c r="B13" s="20">
        <f>さいたま!B13</f>
        <v>12674</v>
      </c>
      <c r="C13" s="21">
        <v>32</v>
      </c>
      <c r="D13" s="20">
        <f>さいたま!D13</f>
        <v>333000</v>
      </c>
      <c r="E13" s="21">
        <v>326400</v>
      </c>
      <c r="F13" s="21">
        <f t="shared" si="0"/>
        <v>4220442000</v>
      </c>
      <c r="G13" s="21">
        <f t="shared" si="1"/>
        <v>4136793600</v>
      </c>
      <c r="H13" s="22">
        <f t="shared" si="2"/>
        <v>98.018018018018012</v>
      </c>
      <c r="I13" s="10"/>
    </row>
    <row r="14" spans="1:256" x14ac:dyDescent="0.15">
      <c r="A14" s="19" t="s">
        <v>24</v>
      </c>
      <c r="B14" s="20">
        <f>さいたま!B14</f>
        <v>13152</v>
      </c>
      <c r="C14" s="21">
        <v>50</v>
      </c>
      <c r="D14" s="20">
        <f>さいたま!D14</f>
        <v>372400</v>
      </c>
      <c r="E14" s="21">
        <v>366100</v>
      </c>
      <c r="F14" s="21">
        <f t="shared" si="0"/>
        <v>4897804800</v>
      </c>
      <c r="G14" s="21">
        <f t="shared" si="1"/>
        <v>4814947200</v>
      </c>
      <c r="H14" s="22">
        <f t="shared" si="2"/>
        <v>98.308270676691734</v>
      </c>
      <c r="I14" s="10"/>
    </row>
    <row r="15" spans="1:256" x14ac:dyDescent="0.15">
      <c r="A15" s="19" t="s">
        <v>25</v>
      </c>
      <c r="B15" s="20">
        <f>さいたま!B15</f>
        <v>10229</v>
      </c>
      <c r="C15" s="21">
        <v>44</v>
      </c>
      <c r="D15" s="20">
        <f>さいたま!D15</f>
        <v>399300</v>
      </c>
      <c r="E15" s="21">
        <v>385000</v>
      </c>
      <c r="F15" s="21">
        <f t="shared" si="0"/>
        <v>4084439700</v>
      </c>
      <c r="G15" s="21">
        <f t="shared" si="1"/>
        <v>3938165000</v>
      </c>
      <c r="H15" s="22">
        <f t="shared" si="2"/>
        <v>96.418732782369148</v>
      </c>
      <c r="I15" s="10"/>
    </row>
    <row r="16" spans="1:256" x14ac:dyDescent="0.15">
      <c r="A16" s="19" t="s">
        <v>26</v>
      </c>
      <c r="B16" s="20">
        <f>さいたま!B16</f>
        <v>6873</v>
      </c>
      <c r="C16" s="21">
        <v>30</v>
      </c>
      <c r="D16" s="20">
        <f>さいたま!D16</f>
        <v>406500</v>
      </c>
      <c r="E16" s="21">
        <v>400800</v>
      </c>
      <c r="F16" s="21">
        <f t="shared" si="0"/>
        <v>2793874500</v>
      </c>
      <c r="G16" s="21">
        <f t="shared" si="1"/>
        <v>2754698400</v>
      </c>
      <c r="H16" s="22">
        <f t="shared" si="2"/>
        <v>98.597785977859772</v>
      </c>
      <c r="I16" s="10"/>
    </row>
    <row r="17" spans="1:9" x14ac:dyDescent="0.15">
      <c r="A17" s="19" t="s">
        <v>27</v>
      </c>
      <c r="B17" s="20">
        <f>さいたま!B17</f>
        <v>1876</v>
      </c>
      <c r="C17" s="21">
        <v>11</v>
      </c>
      <c r="D17" s="20">
        <f>さいたま!D17</f>
        <v>408400</v>
      </c>
      <c r="E17" s="21">
        <v>432400</v>
      </c>
      <c r="F17" s="21">
        <f t="shared" si="0"/>
        <v>766158400</v>
      </c>
      <c r="G17" s="21">
        <f t="shared" si="1"/>
        <v>811182400</v>
      </c>
      <c r="H17" s="22">
        <f t="shared" si="2"/>
        <v>105.8765915768854</v>
      </c>
      <c r="I17" s="10"/>
    </row>
    <row r="18" spans="1:9" x14ac:dyDescent="0.15">
      <c r="A18" s="19" t="s">
        <v>28</v>
      </c>
      <c r="B18" s="20">
        <f>さいたま!B18</f>
        <v>78235</v>
      </c>
      <c r="C18" s="21">
        <f>SUM(C6:C17)</f>
        <v>323</v>
      </c>
      <c r="D18" s="20">
        <f>さいたま!D18</f>
        <v>3484100</v>
      </c>
      <c r="E18" s="21">
        <f>SUM(E6:E17)</f>
        <v>3437000</v>
      </c>
      <c r="F18" s="21">
        <f>SUM(F6:F17)</f>
        <v>24904804400</v>
      </c>
      <c r="G18" s="21">
        <f>SUM(G6:G17)</f>
        <v>24250677000</v>
      </c>
      <c r="H18" s="22">
        <f t="shared" si="2"/>
        <v>97.373489108792199</v>
      </c>
      <c r="I18" s="10"/>
    </row>
    <row r="19" spans="1:9" x14ac:dyDescent="0.15">
      <c r="F19" s="2">
        <f>F18/B18</f>
        <v>318333.28305745509</v>
      </c>
      <c r="G19" s="2">
        <f>G18/C18</f>
        <v>75079495.356037155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1">
        <v>0</v>
      </c>
      <c r="D23" s="20">
        <f>さいたま!D23</f>
        <v>160900</v>
      </c>
      <c r="E23" s="21">
        <v>0</v>
      </c>
      <c r="F23" s="21">
        <f t="shared" ref="F23:F34" si="3">IF(C23=0,0,B23*D23)</f>
        <v>0</v>
      </c>
      <c r="G23" s="21">
        <f t="shared" ref="G23:G34" si="4">B23*E23</f>
        <v>0</v>
      </c>
      <c r="H23" s="22" t="e">
        <f>G23/F23*100</f>
        <v>#DIV/0!</v>
      </c>
      <c r="I23" s="10"/>
    </row>
    <row r="24" spans="1:9" x14ac:dyDescent="0.15">
      <c r="A24" s="19" t="s">
        <v>17</v>
      </c>
      <c r="B24" s="20">
        <f>さいたま!B24</f>
        <v>179</v>
      </c>
      <c r="C24" s="21">
        <v>3</v>
      </c>
      <c r="D24" s="20">
        <f>さいたま!D24</f>
        <v>163600</v>
      </c>
      <c r="E24" s="21">
        <v>171300</v>
      </c>
      <c r="F24" s="21">
        <f t="shared" si="3"/>
        <v>29284400</v>
      </c>
      <c r="G24" s="21">
        <f t="shared" si="4"/>
        <v>30662700</v>
      </c>
      <c r="H24" s="22">
        <f>G24/F24*100</f>
        <v>104.70660146699267</v>
      </c>
      <c r="I24" s="10"/>
    </row>
    <row r="25" spans="1:9" x14ac:dyDescent="0.15">
      <c r="A25" s="19" t="s">
        <v>18</v>
      </c>
      <c r="B25" s="20">
        <f>さいたま!B25</f>
        <v>158</v>
      </c>
      <c r="C25" s="2">
        <v>0</v>
      </c>
      <c r="D25" s="20">
        <f>さいたま!D25</f>
        <v>171700</v>
      </c>
      <c r="E25" s="21">
        <v>0</v>
      </c>
      <c r="F25" s="21">
        <f t="shared" si="3"/>
        <v>0</v>
      </c>
      <c r="G25" s="21">
        <f t="shared" si="4"/>
        <v>0</v>
      </c>
      <c r="H25" s="22" t="e">
        <f>G25/F25*100</f>
        <v>#DIV/0!</v>
      </c>
      <c r="I25" s="10"/>
    </row>
    <row r="26" spans="1:9" ht="14.25" thickBot="1" x14ac:dyDescent="0.2">
      <c r="A26" s="29" t="s">
        <v>19</v>
      </c>
      <c r="B26" s="30">
        <f>さいたま!B26</f>
        <v>286</v>
      </c>
      <c r="C26" s="30">
        <v>0</v>
      </c>
      <c r="D26" s="30">
        <f>さいたま!D26</f>
        <v>179500</v>
      </c>
      <c r="E26" s="30">
        <v>0</v>
      </c>
      <c r="F26" s="30">
        <f t="shared" si="3"/>
        <v>0</v>
      </c>
      <c r="G26" s="30">
        <f t="shared" si="4"/>
        <v>0</v>
      </c>
      <c r="H26" s="31" t="e">
        <f t="shared" ref="H26:H35" si="5">G26/F26*100</f>
        <v>#DIV/0!</v>
      </c>
      <c r="I26" s="10"/>
    </row>
    <row r="27" spans="1:9" x14ac:dyDescent="0.15">
      <c r="A27" s="27" t="s">
        <v>20</v>
      </c>
      <c r="B27" s="20">
        <f>さいたま!B27</f>
        <v>162</v>
      </c>
      <c r="C27" s="20">
        <v>0</v>
      </c>
      <c r="D27" s="20">
        <f>さいたま!D27</f>
        <v>200600</v>
      </c>
      <c r="E27" s="20">
        <v>0</v>
      </c>
      <c r="F27" s="20">
        <f t="shared" si="3"/>
        <v>0</v>
      </c>
      <c r="G27" s="20">
        <f t="shared" si="4"/>
        <v>0</v>
      </c>
      <c r="H27" s="28" t="e">
        <f t="shared" si="5"/>
        <v>#DIV/0!</v>
      </c>
      <c r="I27" s="10"/>
    </row>
    <row r="28" spans="1:9" x14ac:dyDescent="0.15">
      <c r="A28" s="19" t="s">
        <v>21</v>
      </c>
      <c r="B28" s="20">
        <f>さいたま!B28</f>
        <v>270</v>
      </c>
      <c r="C28" s="21">
        <v>2</v>
      </c>
      <c r="D28" s="20">
        <f>さいたま!D28</f>
        <v>221500</v>
      </c>
      <c r="E28" s="21">
        <v>223800</v>
      </c>
      <c r="F28" s="21">
        <f t="shared" si="3"/>
        <v>59805000</v>
      </c>
      <c r="G28" s="21">
        <f t="shared" si="4"/>
        <v>60426000</v>
      </c>
      <c r="H28" s="22">
        <f t="shared" si="5"/>
        <v>101.03837471783295</v>
      </c>
      <c r="I28" s="10"/>
    </row>
    <row r="29" spans="1:9" x14ac:dyDescent="0.15">
      <c r="A29" s="19" t="s">
        <v>22</v>
      </c>
      <c r="B29" s="20">
        <f>さいたま!B29</f>
        <v>704</v>
      </c>
      <c r="C29" s="21">
        <v>4</v>
      </c>
      <c r="D29" s="20">
        <f>さいたま!D29</f>
        <v>256800</v>
      </c>
      <c r="E29" s="21">
        <v>251900</v>
      </c>
      <c r="F29" s="21">
        <f t="shared" si="3"/>
        <v>180787200</v>
      </c>
      <c r="G29" s="21">
        <f t="shared" si="4"/>
        <v>177337600</v>
      </c>
      <c r="H29" s="22">
        <f t="shared" si="5"/>
        <v>98.091900311526487</v>
      </c>
      <c r="I29" s="10"/>
    </row>
    <row r="30" spans="1:9" ht="14.25" thickBot="1" x14ac:dyDescent="0.2">
      <c r="A30" s="29" t="s">
        <v>23</v>
      </c>
      <c r="B30" s="30">
        <f>さいたま!B30</f>
        <v>1079</v>
      </c>
      <c r="C30" s="30">
        <v>3</v>
      </c>
      <c r="D30" s="30">
        <f>さいたま!D30</f>
        <v>298400</v>
      </c>
      <c r="E30" s="30">
        <v>327300</v>
      </c>
      <c r="F30" s="30">
        <f t="shared" si="3"/>
        <v>321973600</v>
      </c>
      <c r="G30" s="30">
        <f t="shared" si="4"/>
        <v>353156700</v>
      </c>
      <c r="H30" s="31">
        <f t="shared" si="5"/>
        <v>109.68498659517427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8</v>
      </c>
      <c r="D31" s="20">
        <f>さいたま!D31</f>
        <v>337400</v>
      </c>
      <c r="E31" s="20">
        <v>358900</v>
      </c>
      <c r="F31" s="20">
        <f t="shared" si="3"/>
        <v>616092400</v>
      </c>
      <c r="G31" s="20">
        <f t="shared" si="4"/>
        <v>655351400</v>
      </c>
      <c r="H31" s="28">
        <f t="shared" si="5"/>
        <v>106.37225844694724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15</v>
      </c>
      <c r="D32" s="20">
        <f>さいたま!D32</f>
        <v>364600</v>
      </c>
      <c r="E32" s="21">
        <v>374900</v>
      </c>
      <c r="F32" s="21">
        <f t="shared" si="3"/>
        <v>562942400</v>
      </c>
      <c r="G32" s="21">
        <f t="shared" si="4"/>
        <v>578845600</v>
      </c>
      <c r="H32" s="22">
        <f t="shared" si="5"/>
        <v>102.82501371365879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6</v>
      </c>
      <c r="D33" s="20">
        <f>さいたま!D33</f>
        <v>387100</v>
      </c>
      <c r="E33" s="21">
        <v>387200</v>
      </c>
      <c r="F33" s="21">
        <f t="shared" si="3"/>
        <v>717296300</v>
      </c>
      <c r="G33" s="21">
        <f t="shared" si="4"/>
        <v>717481600</v>
      </c>
      <c r="H33" s="22">
        <f t="shared" si="5"/>
        <v>100.02583311805735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4</v>
      </c>
      <c r="D34" s="20">
        <f>さいたま!D34</f>
        <v>398200</v>
      </c>
      <c r="E34" s="21">
        <v>389100</v>
      </c>
      <c r="F34" s="21">
        <f t="shared" si="3"/>
        <v>677736400</v>
      </c>
      <c r="G34" s="21">
        <f t="shared" si="4"/>
        <v>662248200</v>
      </c>
      <c r="H34" s="22">
        <f t="shared" si="5"/>
        <v>97.714716223003521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45</v>
      </c>
      <c r="D35" s="20">
        <f>さいたま!D35</f>
        <v>3140300</v>
      </c>
      <c r="E35" s="21">
        <f>SUM(E23:E34)</f>
        <v>2484400</v>
      </c>
      <c r="F35" s="21">
        <f>SUM(F23:F34)</f>
        <v>3165917700</v>
      </c>
      <c r="G35" s="21">
        <f>SUM(G23:G34)</f>
        <v>3235509800</v>
      </c>
      <c r="H35" s="22">
        <f t="shared" si="5"/>
        <v>102.19816516392703</v>
      </c>
      <c r="I35" s="10"/>
    </row>
    <row r="36" spans="1:9" x14ac:dyDescent="0.15">
      <c r="F36" s="2">
        <f>F35/B35</f>
        <v>319370.29153636639</v>
      </c>
      <c r="G36" s="2">
        <f>G35/C35</f>
        <v>71900217.777777776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1">
        <v>0</v>
      </c>
      <c r="D40" s="20">
        <f>さいたま!D40</f>
        <v>149700</v>
      </c>
      <c r="E40" s="21">
        <v>0</v>
      </c>
      <c r="F40" s="21">
        <f t="shared" ref="F40:F51" si="6">IF(C40=0,0,B40*D40)</f>
        <v>0</v>
      </c>
      <c r="G40" s="21">
        <f t="shared" ref="G40:G51" si="7">B40*E40</f>
        <v>0</v>
      </c>
      <c r="H40" s="22" t="e">
        <f>G40/F40*100</f>
        <v>#DIV/0!</v>
      </c>
      <c r="I40" s="10"/>
    </row>
    <row r="41" spans="1:9" x14ac:dyDescent="0.15">
      <c r="A41" s="19" t="s">
        <v>17</v>
      </c>
      <c r="B41" s="20">
        <f>さいたま!B41</f>
        <v>671</v>
      </c>
      <c r="C41" s="21">
        <v>0</v>
      </c>
      <c r="D41" s="20">
        <f>さいたま!D41</f>
        <v>156400</v>
      </c>
      <c r="E41" s="21">
        <v>0</v>
      </c>
      <c r="F41" s="21">
        <f t="shared" si="6"/>
        <v>0</v>
      </c>
      <c r="G41" s="21">
        <f t="shared" si="7"/>
        <v>0</v>
      </c>
      <c r="H41" s="22" t="e">
        <f>G41/F41*100</f>
        <v>#DIV/0!</v>
      </c>
      <c r="I41" s="10"/>
    </row>
    <row r="42" spans="1:9" x14ac:dyDescent="0.15">
      <c r="A42" s="19" t="s">
        <v>18</v>
      </c>
      <c r="B42" s="20">
        <f>さいたま!B42</f>
        <v>608</v>
      </c>
      <c r="C42" s="21">
        <v>0</v>
      </c>
      <c r="D42" s="20">
        <f>さいたま!D42</f>
        <v>159900</v>
      </c>
      <c r="E42" s="21">
        <v>0</v>
      </c>
      <c r="F42" s="21">
        <f t="shared" si="6"/>
        <v>0</v>
      </c>
      <c r="G42" s="21">
        <f t="shared" si="7"/>
        <v>0</v>
      </c>
      <c r="H42" s="22" t="e">
        <f>G42/F42*100</f>
        <v>#DIV/0!</v>
      </c>
      <c r="I42" s="10"/>
    </row>
    <row r="43" spans="1:9" ht="14.25" thickBot="1" x14ac:dyDescent="0.2">
      <c r="A43" s="29" t="s">
        <v>19</v>
      </c>
      <c r="B43" s="30">
        <f>さいたま!B43</f>
        <v>973</v>
      </c>
      <c r="C43" s="30">
        <v>1</v>
      </c>
      <c r="D43" s="30">
        <f>さいたま!D43</f>
        <v>170100</v>
      </c>
      <c r="E43" s="30">
        <v>167200</v>
      </c>
      <c r="F43" s="30">
        <f t="shared" si="6"/>
        <v>165507300</v>
      </c>
      <c r="G43" s="30">
        <f t="shared" si="7"/>
        <v>162685600</v>
      </c>
      <c r="H43" s="31">
        <f t="shared" ref="H43:H52" si="8">G43/F43*100</f>
        <v>98.295120517342738</v>
      </c>
      <c r="I43" s="10"/>
    </row>
    <row r="44" spans="1:9" x14ac:dyDescent="0.15">
      <c r="A44" s="27" t="s">
        <v>20</v>
      </c>
      <c r="B44" s="20">
        <f>さいたま!B44</f>
        <v>380</v>
      </c>
      <c r="C44" s="20">
        <v>4</v>
      </c>
      <c r="D44" s="20">
        <f>さいたま!D44</f>
        <v>187800</v>
      </c>
      <c r="E44" s="20">
        <v>192400</v>
      </c>
      <c r="F44" s="20">
        <f t="shared" si="6"/>
        <v>71364000</v>
      </c>
      <c r="G44" s="20">
        <f t="shared" si="7"/>
        <v>73112000</v>
      </c>
      <c r="H44" s="28">
        <f t="shared" si="8"/>
        <v>102.44941427050054</v>
      </c>
      <c r="I44" s="10"/>
    </row>
    <row r="45" spans="1:9" x14ac:dyDescent="0.15">
      <c r="A45" s="19" t="s">
        <v>21</v>
      </c>
      <c r="B45" s="20">
        <f>さいたま!B45</f>
        <v>657</v>
      </c>
      <c r="C45" s="21">
        <v>2</v>
      </c>
      <c r="D45" s="20">
        <f>さいたま!D45</f>
        <v>208300</v>
      </c>
      <c r="E45" s="21">
        <v>210200</v>
      </c>
      <c r="F45" s="21">
        <f t="shared" si="6"/>
        <v>136853100</v>
      </c>
      <c r="G45" s="21">
        <f t="shared" si="7"/>
        <v>138101400</v>
      </c>
      <c r="H45" s="22">
        <f t="shared" si="8"/>
        <v>100.91214594335094</v>
      </c>
      <c r="I45" s="10"/>
    </row>
    <row r="46" spans="1:9" x14ac:dyDescent="0.15">
      <c r="A46" s="19" t="s">
        <v>22</v>
      </c>
      <c r="B46" s="21">
        <f>さいたま!B46</f>
        <v>1596</v>
      </c>
      <c r="C46" s="21">
        <v>0</v>
      </c>
      <c r="D46" s="21">
        <f>さいたま!D46</f>
        <v>242800</v>
      </c>
      <c r="E46" s="21">
        <v>0</v>
      </c>
      <c r="F46" s="21">
        <f t="shared" si="6"/>
        <v>0</v>
      </c>
      <c r="G46" s="21">
        <f t="shared" si="7"/>
        <v>0</v>
      </c>
      <c r="H46" s="22" t="e">
        <f t="shared" si="8"/>
        <v>#DIV/0!</v>
      </c>
      <c r="I46" s="10"/>
    </row>
    <row r="47" spans="1:9" ht="14.25" thickBot="1" x14ac:dyDescent="0.2">
      <c r="A47" s="29" t="s">
        <v>23</v>
      </c>
      <c r="B47" s="33">
        <f>さいたま!B47</f>
        <v>2806</v>
      </c>
      <c r="C47" s="30">
        <v>3</v>
      </c>
      <c r="D47" s="33">
        <f>さいたま!D47</f>
        <v>283900</v>
      </c>
      <c r="E47" s="30">
        <v>298300</v>
      </c>
      <c r="F47" s="30">
        <f t="shared" si="6"/>
        <v>796623400</v>
      </c>
      <c r="G47" s="30">
        <f t="shared" si="7"/>
        <v>837029800</v>
      </c>
      <c r="H47" s="31">
        <f t="shared" si="8"/>
        <v>105.07220852412821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3</v>
      </c>
      <c r="D48" s="20">
        <f>さいたま!D48</f>
        <v>329300</v>
      </c>
      <c r="E48" s="20">
        <v>322900</v>
      </c>
      <c r="F48" s="20">
        <f t="shared" si="6"/>
        <v>2174367900</v>
      </c>
      <c r="G48" s="20">
        <f t="shared" si="7"/>
        <v>2132108700</v>
      </c>
      <c r="H48" s="28">
        <f t="shared" si="8"/>
        <v>98.056483449741876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12</v>
      </c>
      <c r="D49" s="20">
        <f>さいたま!D49</f>
        <v>359000</v>
      </c>
      <c r="E49" s="21">
        <v>364500</v>
      </c>
      <c r="F49" s="21">
        <f t="shared" si="6"/>
        <v>4065316000</v>
      </c>
      <c r="G49" s="21">
        <f t="shared" si="7"/>
        <v>4127598000</v>
      </c>
      <c r="H49" s="22">
        <f t="shared" si="8"/>
        <v>101.53203342618384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3</v>
      </c>
      <c r="D50" s="20">
        <f>さいたま!D50</f>
        <v>380700</v>
      </c>
      <c r="E50" s="21">
        <v>382300</v>
      </c>
      <c r="F50" s="21">
        <f t="shared" si="6"/>
        <v>4348355400</v>
      </c>
      <c r="G50" s="21">
        <f t="shared" si="7"/>
        <v>4366630600</v>
      </c>
      <c r="H50" s="22">
        <f t="shared" si="8"/>
        <v>100.42027843446284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12</v>
      </c>
      <c r="D51" s="20">
        <f>さいたま!D51</f>
        <v>393500</v>
      </c>
      <c r="E51" s="21">
        <v>420400</v>
      </c>
      <c r="F51" s="21">
        <f t="shared" si="6"/>
        <v>5507032500</v>
      </c>
      <c r="G51" s="21">
        <f t="shared" si="7"/>
        <v>5883498000</v>
      </c>
      <c r="H51" s="22">
        <f t="shared" si="8"/>
        <v>106.83608640406608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40</v>
      </c>
      <c r="D52" s="20">
        <f>さいたま!D52</f>
        <v>3021400</v>
      </c>
      <c r="E52" s="21">
        <f>SUM(E40:E51)</f>
        <v>2358200</v>
      </c>
      <c r="F52" s="21">
        <f>SUM(F40:F51)</f>
        <v>17265419600</v>
      </c>
      <c r="G52" s="21">
        <f>SUM(G40:G51)</f>
        <v>17720764100</v>
      </c>
      <c r="H52" s="22">
        <f t="shared" si="8"/>
        <v>102.63732078657388</v>
      </c>
      <c r="I52" s="10"/>
    </row>
    <row r="53" spans="1:9" x14ac:dyDescent="0.15">
      <c r="F53" s="2">
        <f>F52/B52</f>
        <v>332859.44862155389</v>
      </c>
      <c r="G53" s="2">
        <f>G52/C52</f>
        <v>443019102.5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1">
        <v>0</v>
      </c>
      <c r="D57" s="20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0">
        <f>さいたま!B58</f>
        <v>0</v>
      </c>
      <c r="C58" s="21">
        <v>0</v>
      </c>
      <c r="D58" s="20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0">
        <f>さいたま!B59</f>
        <v>0</v>
      </c>
      <c r="C59" s="21">
        <v>0</v>
      </c>
      <c r="D59" s="20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29" t="s">
        <v>19</v>
      </c>
      <c r="B60" s="30">
        <f>さいたま!B60</f>
        <v>0</v>
      </c>
      <c r="C60" s="30">
        <v>0</v>
      </c>
      <c r="D60" s="30">
        <f>さいたま!D60</f>
        <v>0</v>
      </c>
      <c r="E60" s="30">
        <v>0</v>
      </c>
      <c r="F60" s="30">
        <f t="shared" si="9"/>
        <v>0</v>
      </c>
      <c r="G60" s="30">
        <f t="shared" si="10"/>
        <v>0</v>
      </c>
      <c r="H60" s="31" t="e">
        <f t="shared" si="11"/>
        <v>#DIV/0!</v>
      </c>
      <c r="I60" s="10"/>
    </row>
    <row r="61" spans="1:9" x14ac:dyDescent="0.15">
      <c r="A61" s="27" t="s">
        <v>20</v>
      </c>
      <c r="B61" s="20">
        <f>さいたま!B61</f>
        <v>0</v>
      </c>
      <c r="C61" s="20">
        <v>0</v>
      </c>
      <c r="D61" s="20">
        <f>さいたま!D61</f>
        <v>0</v>
      </c>
      <c r="E61" s="20">
        <v>0</v>
      </c>
      <c r="F61" s="20">
        <f t="shared" si="9"/>
        <v>0</v>
      </c>
      <c r="G61" s="20">
        <f t="shared" si="10"/>
        <v>0</v>
      </c>
      <c r="H61" s="28" t="e">
        <f t="shared" si="11"/>
        <v>#DIV/0!</v>
      </c>
      <c r="I61" s="10"/>
    </row>
    <row r="62" spans="1:9" x14ac:dyDescent="0.15">
      <c r="A62" s="19" t="s">
        <v>21</v>
      </c>
      <c r="B62" s="20">
        <f>さいたま!B62</f>
        <v>0</v>
      </c>
      <c r="C62" s="21">
        <v>0</v>
      </c>
      <c r="D62" s="20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1">
        <f>さいたま!B63</f>
        <v>9</v>
      </c>
      <c r="C63" s="21">
        <v>0</v>
      </c>
      <c r="D63" s="21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29" t="s">
        <v>23</v>
      </c>
      <c r="B64" s="33">
        <f>さいたま!B64</f>
        <v>8</v>
      </c>
      <c r="C64" s="30">
        <v>0</v>
      </c>
      <c r="D64" s="33">
        <f>さいたま!D64</f>
        <v>240200</v>
      </c>
      <c r="E64" s="30">
        <v>0</v>
      </c>
      <c r="F64" s="30">
        <f t="shared" si="9"/>
        <v>0</v>
      </c>
      <c r="G64" s="30">
        <f t="shared" si="10"/>
        <v>0</v>
      </c>
      <c r="H64" s="31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0</v>
      </c>
      <c r="D65" s="20">
        <f>さいたま!D65</f>
        <v>284600</v>
      </c>
      <c r="E65" s="20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0</v>
      </c>
      <c r="D66" s="20">
        <f>さいたま!D66</f>
        <v>322100</v>
      </c>
      <c r="E66" s="21">
        <v>0</v>
      </c>
      <c r="F66" s="21">
        <f t="shared" si="9"/>
        <v>0</v>
      </c>
      <c r="G66" s="21">
        <f t="shared" si="10"/>
        <v>0</v>
      </c>
      <c r="H66" s="22" t="e">
        <f t="shared" si="11"/>
        <v>#DIV/0!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0</v>
      </c>
      <c r="D67" s="20">
        <f>さいたま!D67</f>
        <v>352800</v>
      </c>
      <c r="E67" s="21">
        <v>0</v>
      </c>
      <c r="F67" s="21">
        <f t="shared" si="9"/>
        <v>0</v>
      </c>
      <c r="G67" s="21">
        <f t="shared" si="10"/>
        <v>0</v>
      </c>
      <c r="H67" s="22" t="e">
        <f>G67/F67*100</f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0</v>
      </c>
      <c r="D68" s="20">
        <f>さいたま!D68</f>
        <v>384400</v>
      </c>
      <c r="E68" s="21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0</v>
      </c>
      <c r="D69" s="20">
        <f>さいたま!D69</f>
        <v>1796700</v>
      </c>
      <c r="E69" s="21">
        <f>SUM(E57:E68)</f>
        <v>0</v>
      </c>
      <c r="F69" s="21">
        <f>SUM(F57:F68)</f>
        <v>0</v>
      </c>
      <c r="G69" s="21">
        <f>SUM(G57:G68)</f>
        <v>0</v>
      </c>
      <c r="H69" s="22" t="e">
        <f>G69/F69*100</f>
        <v>#DIV/0!</v>
      </c>
      <c r="I69" s="10"/>
    </row>
    <row r="70" spans="1:256" ht="14.25" thickBot="1" x14ac:dyDescent="0.2">
      <c r="F70" s="2">
        <f>F69/B69</f>
        <v>0</v>
      </c>
      <c r="G70" s="2" t="e">
        <f>G69/C69</f>
        <v>#DIV/0!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99.71503794730728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11" orientation="portrait" useFirstPageNumber="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90"/>
  <sheetViews>
    <sheetView tabSelected="1" view="pageBreakPreview" topLeftCell="A22" zoomScaleNormal="100" zoomScaleSheetLayoutView="100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48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17" t="s">
        <v>10</v>
      </c>
      <c r="D5" s="13" t="s">
        <v>11</v>
      </c>
      <c r="E5" s="13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20">
        <f>さいたま!B6</f>
        <v>2538</v>
      </c>
      <c r="C6" s="20">
        <v>9</v>
      </c>
      <c r="D6" s="20">
        <f>さいたま!D6</f>
        <v>185900</v>
      </c>
      <c r="E6" s="21">
        <v>185800</v>
      </c>
      <c r="F6" s="21">
        <f t="shared" ref="F6:F17" si="0">IF(C6=0,0,B6*D6)</f>
        <v>471814200</v>
      </c>
      <c r="G6" s="21">
        <f t="shared" ref="G6:G17" si="1">B6*E6</f>
        <v>471560400</v>
      </c>
      <c r="H6" s="22">
        <f t="shared" ref="H6:H18" si="2">G6/F6*100</f>
        <v>99.946207638515332</v>
      </c>
      <c r="I6" s="10"/>
    </row>
    <row r="7" spans="1:256" x14ac:dyDescent="0.15">
      <c r="A7" s="19" t="s">
        <v>75</v>
      </c>
      <c r="B7" s="20">
        <f>さいたま!B7</f>
        <v>2739</v>
      </c>
      <c r="C7" s="21">
        <v>15</v>
      </c>
      <c r="D7" s="20">
        <f>さいたま!D7</f>
        <v>192100</v>
      </c>
      <c r="E7" s="21">
        <v>191400</v>
      </c>
      <c r="F7" s="21">
        <f t="shared" si="0"/>
        <v>526161900</v>
      </c>
      <c r="G7" s="21">
        <f t="shared" si="1"/>
        <v>524244600</v>
      </c>
      <c r="H7" s="22">
        <f t="shared" si="2"/>
        <v>99.635606454971366</v>
      </c>
      <c r="I7" s="10"/>
    </row>
    <row r="8" spans="1:256" x14ac:dyDescent="0.15">
      <c r="A8" s="19" t="s">
        <v>18</v>
      </c>
      <c r="B8" s="21">
        <f>さいたま!B8</f>
        <v>2665</v>
      </c>
      <c r="C8" s="21">
        <v>14</v>
      </c>
      <c r="D8" s="21">
        <f>さいたま!D8</f>
        <v>199600</v>
      </c>
      <c r="E8" s="21">
        <v>199500</v>
      </c>
      <c r="F8" s="21">
        <f t="shared" si="0"/>
        <v>531934000</v>
      </c>
      <c r="G8" s="21">
        <f t="shared" si="1"/>
        <v>531667500</v>
      </c>
      <c r="H8" s="22">
        <f t="shared" si="2"/>
        <v>99.949899799599194</v>
      </c>
      <c r="I8" s="10"/>
    </row>
    <row r="9" spans="1:256" ht="14.25" thickBot="1" x14ac:dyDescent="0.2">
      <c r="A9" s="29" t="s">
        <v>19</v>
      </c>
      <c r="B9" s="33">
        <f>さいたま!B9</f>
        <v>4645</v>
      </c>
      <c r="C9" s="30">
        <v>34</v>
      </c>
      <c r="D9" s="33">
        <f>さいたま!D9</f>
        <v>211700</v>
      </c>
      <c r="E9" s="30">
        <v>208900</v>
      </c>
      <c r="F9" s="30">
        <f t="shared" si="0"/>
        <v>983346500</v>
      </c>
      <c r="G9" s="30">
        <f t="shared" si="1"/>
        <v>970340500</v>
      </c>
      <c r="H9" s="31">
        <f t="shared" si="2"/>
        <v>98.677373641946147</v>
      </c>
      <c r="I9" s="10"/>
    </row>
    <row r="10" spans="1:256" x14ac:dyDescent="0.15">
      <c r="A10" s="27" t="s">
        <v>20</v>
      </c>
      <c r="B10" s="20">
        <f>さいたま!B10</f>
        <v>3696</v>
      </c>
      <c r="C10" s="20">
        <v>32</v>
      </c>
      <c r="D10" s="20">
        <f>さいたま!D10</f>
        <v>229600</v>
      </c>
      <c r="E10" s="20">
        <v>220600</v>
      </c>
      <c r="F10" s="20">
        <f t="shared" si="0"/>
        <v>848601600</v>
      </c>
      <c r="G10" s="20">
        <f t="shared" si="1"/>
        <v>815337600</v>
      </c>
      <c r="H10" s="28">
        <f t="shared" si="2"/>
        <v>96.080139372822302</v>
      </c>
      <c r="I10" s="10"/>
    </row>
    <row r="11" spans="1:256" x14ac:dyDescent="0.15">
      <c r="A11" s="19" t="s">
        <v>21</v>
      </c>
      <c r="B11" s="20">
        <f>さいたま!B11</f>
        <v>6043</v>
      </c>
      <c r="C11" s="21">
        <v>51</v>
      </c>
      <c r="D11" s="20">
        <f>さいたま!D11</f>
        <v>252600</v>
      </c>
      <c r="E11" s="21">
        <v>235900</v>
      </c>
      <c r="F11" s="21">
        <f t="shared" si="0"/>
        <v>1526461800</v>
      </c>
      <c r="G11" s="21">
        <f t="shared" si="1"/>
        <v>1425543700</v>
      </c>
      <c r="H11" s="22">
        <f t="shared" si="2"/>
        <v>93.388756927949316</v>
      </c>
      <c r="I11" s="10"/>
    </row>
    <row r="12" spans="1:256" x14ac:dyDescent="0.15">
      <c r="A12" s="19" t="s">
        <v>22</v>
      </c>
      <c r="B12" s="21">
        <f>さいたま!B12</f>
        <v>11105</v>
      </c>
      <c r="C12" s="21">
        <v>58</v>
      </c>
      <c r="D12" s="21">
        <f>さいたま!D12</f>
        <v>293000</v>
      </c>
      <c r="E12" s="21">
        <v>265900</v>
      </c>
      <c r="F12" s="21">
        <f t="shared" si="0"/>
        <v>3253765000</v>
      </c>
      <c r="G12" s="21">
        <f t="shared" si="1"/>
        <v>2952819500</v>
      </c>
      <c r="H12" s="22">
        <f t="shared" si="2"/>
        <v>90.750853242320815</v>
      </c>
      <c r="I12" s="10"/>
    </row>
    <row r="13" spans="1:256" ht="14.25" thickBot="1" x14ac:dyDescent="0.2">
      <c r="A13" s="29" t="s">
        <v>23</v>
      </c>
      <c r="B13" s="33">
        <f>さいたま!B13</f>
        <v>12674</v>
      </c>
      <c r="C13" s="30">
        <v>45</v>
      </c>
      <c r="D13" s="33">
        <f>さいたま!D13</f>
        <v>333000</v>
      </c>
      <c r="E13" s="30">
        <v>321400</v>
      </c>
      <c r="F13" s="30">
        <f t="shared" si="0"/>
        <v>4220442000</v>
      </c>
      <c r="G13" s="30">
        <f t="shared" si="1"/>
        <v>4073423600</v>
      </c>
      <c r="H13" s="31">
        <f t="shared" si="2"/>
        <v>96.516516516516518</v>
      </c>
      <c r="I13" s="10"/>
    </row>
    <row r="14" spans="1:256" x14ac:dyDescent="0.15">
      <c r="A14" s="27" t="s">
        <v>24</v>
      </c>
      <c r="B14" s="20">
        <f>さいたま!B14</f>
        <v>13152</v>
      </c>
      <c r="C14" s="20">
        <v>77</v>
      </c>
      <c r="D14" s="20">
        <f>さいたま!D14</f>
        <v>372400</v>
      </c>
      <c r="E14" s="20">
        <v>371100</v>
      </c>
      <c r="F14" s="20">
        <f t="shared" si="0"/>
        <v>4897804800</v>
      </c>
      <c r="G14" s="20">
        <f t="shared" si="1"/>
        <v>4880707200</v>
      </c>
      <c r="H14" s="28">
        <f t="shared" si="2"/>
        <v>99.650912996777663</v>
      </c>
      <c r="I14" s="10"/>
    </row>
    <row r="15" spans="1:256" x14ac:dyDescent="0.15">
      <c r="A15" s="19" t="s">
        <v>25</v>
      </c>
      <c r="B15" s="20">
        <f>さいたま!B15</f>
        <v>10229</v>
      </c>
      <c r="C15" s="21">
        <v>40</v>
      </c>
      <c r="D15" s="20">
        <f>さいたま!D15</f>
        <v>399300</v>
      </c>
      <c r="E15" s="21">
        <v>401900</v>
      </c>
      <c r="F15" s="21">
        <f t="shared" si="0"/>
        <v>4084439700</v>
      </c>
      <c r="G15" s="21">
        <f t="shared" si="1"/>
        <v>4111035100</v>
      </c>
      <c r="H15" s="22">
        <f t="shared" si="2"/>
        <v>100.6511394941147</v>
      </c>
      <c r="I15" s="10"/>
    </row>
    <row r="16" spans="1:256" x14ac:dyDescent="0.15">
      <c r="A16" s="19" t="s">
        <v>26</v>
      </c>
      <c r="B16" s="20">
        <f>さいたま!B16</f>
        <v>6873</v>
      </c>
      <c r="C16" s="21">
        <v>10</v>
      </c>
      <c r="D16" s="20">
        <f>さいたま!D16</f>
        <v>406500</v>
      </c>
      <c r="E16" s="21">
        <v>438600</v>
      </c>
      <c r="F16" s="21">
        <f t="shared" si="0"/>
        <v>2793874500</v>
      </c>
      <c r="G16" s="21">
        <f t="shared" si="1"/>
        <v>3014497800</v>
      </c>
      <c r="H16" s="22">
        <f t="shared" si="2"/>
        <v>107.89667896678966</v>
      </c>
      <c r="I16" s="10"/>
    </row>
    <row r="17" spans="1:9" x14ac:dyDescent="0.15">
      <c r="A17" s="19" t="s">
        <v>27</v>
      </c>
      <c r="B17" s="20">
        <f>さいたま!B17</f>
        <v>1876</v>
      </c>
      <c r="C17" s="21">
        <v>13</v>
      </c>
      <c r="D17" s="20">
        <f>さいたま!D17</f>
        <v>408400</v>
      </c>
      <c r="E17" s="21">
        <v>436200</v>
      </c>
      <c r="F17" s="21">
        <f t="shared" si="0"/>
        <v>766158400</v>
      </c>
      <c r="G17" s="21">
        <f t="shared" si="1"/>
        <v>818311200</v>
      </c>
      <c r="H17" s="22">
        <f t="shared" si="2"/>
        <v>106.80705190989227</v>
      </c>
      <c r="I17" s="10"/>
    </row>
    <row r="18" spans="1:9" x14ac:dyDescent="0.15">
      <c r="A18" s="19" t="s">
        <v>28</v>
      </c>
      <c r="B18" s="20">
        <f>さいたま!B18</f>
        <v>78235</v>
      </c>
      <c r="C18" s="21">
        <f>SUM(C6:C17)</f>
        <v>398</v>
      </c>
      <c r="D18" s="20">
        <f>さいたま!D18</f>
        <v>3484100</v>
      </c>
      <c r="E18" s="21">
        <f>SUM(E6:E17)</f>
        <v>3477200</v>
      </c>
      <c r="F18" s="21">
        <f>SUM(F6:F17)</f>
        <v>24904804400</v>
      </c>
      <c r="G18" s="21">
        <f>SUM(G6:G17)</f>
        <v>24589488700</v>
      </c>
      <c r="H18" s="22">
        <f t="shared" si="2"/>
        <v>98.733916175627542</v>
      </c>
      <c r="I18" s="10"/>
    </row>
    <row r="19" spans="1:9" x14ac:dyDescent="0.15">
      <c r="F19" s="2">
        <f>F18/B18</f>
        <v>318333.28305745509</v>
      </c>
      <c r="G19" s="2">
        <f>G18/C18</f>
        <v>61782634.924623117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1">
        <v>0</v>
      </c>
      <c r="D23" s="20">
        <f>さいたま!D23</f>
        <v>160900</v>
      </c>
      <c r="E23" s="21">
        <v>0</v>
      </c>
      <c r="F23" s="21">
        <f t="shared" ref="F23:F34" si="3">IF(C23=0,0,B23*D23)</f>
        <v>0</v>
      </c>
      <c r="G23" s="21">
        <f t="shared" ref="G23:G34" si="4">B23*E23</f>
        <v>0</v>
      </c>
      <c r="H23" s="22" t="e">
        <f>G23/F23*100</f>
        <v>#DIV/0!</v>
      </c>
      <c r="I23" s="10"/>
    </row>
    <row r="24" spans="1:9" x14ac:dyDescent="0.15">
      <c r="A24" s="19" t="s">
        <v>17</v>
      </c>
      <c r="B24" s="20">
        <f>さいたま!B24</f>
        <v>179</v>
      </c>
      <c r="C24" s="21">
        <v>0</v>
      </c>
      <c r="D24" s="20">
        <f>さいたま!D24</f>
        <v>163600</v>
      </c>
      <c r="E24" s="21">
        <v>0</v>
      </c>
      <c r="F24" s="21">
        <f t="shared" si="3"/>
        <v>0</v>
      </c>
      <c r="G24" s="21">
        <f t="shared" si="4"/>
        <v>0</v>
      </c>
      <c r="H24" s="22" t="e">
        <f>G24/F24*100</f>
        <v>#DIV/0!</v>
      </c>
      <c r="I24" s="10"/>
    </row>
    <row r="25" spans="1:9" x14ac:dyDescent="0.15">
      <c r="A25" s="19" t="s">
        <v>18</v>
      </c>
      <c r="B25" s="20">
        <f>さいたま!B25</f>
        <v>158</v>
      </c>
      <c r="C25" s="2">
        <v>0</v>
      </c>
      <c r="D25" s="20">
        <f>さいたま!D25</f>
        <v>171700</v>
      </c>
      <c r="E25" s="21">
        <v>0</v>
      </c>
      <c r="F25" s="21">
        <f t="shared" si="3"/>
        <v>0</v>
      </c>
      <c r="G25" s="21">
        <f t="shared" si="4"/>
        <v>0</v>
      </c>
      <c r="H25" s="22" t="e">
        <f>G25/F25*100</f>
        <v>#DIV/0!</v>
      </c>
      <c r="I25" s="10"/>
    </row>
    <row r="26" spans="1:9" ht="14.25" thickBot="1" x14ac:dyDescent="0.2">
      <c r="A26" s="29" t="s">
        <v>19</v>
      </c>
      <c r="B26" s="30">
        <f>さいたま!B26</f>
        <v>286</v>
      </c>
      <c r="C26" s="30">
        <v>0</v>
      </c>
      <c r="D26" s="30">
        <f>さいたま!D26</f>
        <v>179500</v>
      </c>
      <c r="E26" s="30">
        <v>0</v>
      </c>
      <c r="F26" s="30">
        <f t="shared" si="3"/>
        <v>0</v>
      </c>
      <c r="G26" s="30">
        <f t="shared" si="4"/>
        <v>0</v>
      </c>
      <c r="H26" s="31" t="e">
        <f t="shared" ref="H26:H35" si="5">G26/F26*100</f>
        <v>#DIV/0!</v>
      </c>
      <c r="I26" s="10"/>
    </row>
    <row r="27" spans="1:9" x14ac:dyDescent="0.15">
      <c r="A27" s="27" t="s">
        <v>20</v>
      </c>
      <c r="B27" s="20">
        <f>さいたま!B27</f>
        <v>162</v>
      </c>
      <c r="C27" s="20">
        <v>1</v>
      </c>
      <c r="D27" s="20">
        <f>さいたま!D27</f>
        <v>200600</v>
      </c>
      <c r="E27" s="20">
        <v>187300</v>
      </c>
      <c r="F27" s="20">
        <f t="shared" si="3"/>
        <v>32497200</v>
      </c>
      <c r="G27" s="20">
        <f t="shared" si="4"/>
        <v>30342600</v>
      </c>
      <c r="H27" s="28">
        <f t="shared" si="5"/>
        <v>93.369890329012961</v>
      </c>
      <c r="I27" s="10"/>
    </row>
    <row r="28" spans="1:9" x14ac:dyDescent="0.15">
      <c r="A28" s="19" t="s">
        <v>21</v>
      </c>
      <c r="B28" s="20">
        <f>さいたま!B28</f>
        <v>270</v>
      </c>
      <c r="C28" s="21">
        <v>1</v>
      </c>
      <c r="D28" s="20">
        <f>さいたま!D28</f>
        <v>221500</v>
      </c>
      <c r="E28" s="21">
        <v>227000</v>
      </c>
      <c r="F28" s="21">
        <f t="shared" si="3"/>
        <v>59805000</v>
      </c>
      <c r="G28" s="21">
        <f t="shared" si="4"/>
        <v>61290000</v>
      </c>
      <c r="H28" s="22">
        <f t="shared" si="5"/>
        <v>102.48306997742664</v>
      </c>
      <c r="I28" s="10"/>
    </row>
    <row r="29" spans="1:9" x14ac:dyDescent="0.15">
      <c r="A29" s="19" t="s">
        <v>22</v>
      </c>
      <c r="B29" s="21">
        <f>さいたま!B29</f>
        <v>704</v>
      </c>
      <c r="C29" s="21">
        <v>4</v>
      </c>
      <c r="D29" s="21">
        <f>さいたま!D29</f>
        <v>256800</v>
      </c>
      <c r="E29" s="21">
        <v>247300</v>
      </c>
      <c r="F29" s="21">
        <f t="shared" si="3"/>
        <v>180787200</v>
      </c>
      <c r="G29" s="21">
        <f t="shared" si="4"/>
        <v>174099200</v>
      </c>
      <c r="H29" s="22">
        <f t="shared" si="5"/>
        <v>96.300623052959494</v>
      </c>
      <c r="I29" s="10"/>
    </row>
    <row r="30" spans="1:9" ht="14.25" thickBot="1" x14ac:dyDescent="0.2">
      <c r="A30" s="29" t="s">
        <v>23</v>
      </c>
      <c r="B30" s="33">
        <f>さいたま!B30</f>
        <v>1079</v>
      </c>
      <c r="C30" s="30">
        <v>6</v>
      </c>
      <c r="D30" s="33">
        <f>さいたま!D30</f>
        <v>298400</v>
      </c>
      <c r="E30" s="30">
        <v>291400</v>
      </c>
      <c r="F30" s="30">
        <f t="shared" si="3"/>
        <v>321973600</v>
      </c>
      <c r="G30" s="30">
        <f t="shared" si="4"/>
        <v>314420600</v>
      </c>
      <c r="H30" s="31">
        <f t="shared" si="5"/>
        <v>97.654155495978557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8</v>
      </c>
      <c r="D31" s="20">
        <f>さいたま!D31</f>
        <v>337400</v>
      </c>
      <c r="E31" s="20">
        <v>333100</v>
      </c>
      <c r="F31" s="20">
        <f t="shared" si="3"/>
        <v>616092400</v>
      </c>
      <c r="G31" s="20">
        <f t="shared" si="4"/>
        <v>608240600</v>
      </c>
      <c r="H31" s="28">
        <f t="shared" si="5"/>
        <v>98.725548310610549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5</v>
      </c>
      <c r="D32" s="20">
        <f>さいたま!D32</f>
        <v>364600</v>
      </c>
      <c r="E32" s="21">
        <v>358300</v>
      </c>
      <c r="F32" s="21">
        <f t="shared" si="3"/>
        <v>562942400</v>
      </c>
      <c r="G32" s="21">
        <f t="shared" si="4"/>
        <v>553215200</v>
      </c>
      <c r="H32" s="22">
        <f t="shared" si="5"/>
        <v>98.272078990674714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1</v>
      </c>
      <c r="D33" s="20">
        <f>さいたま!D33</f>
        <v>387100</v>
      </c>
      <c r="E33" s="21">
        <v>402500</v>
      </c>
      <c r="F33" s="21">
        <f t="shared" si="3"/>
        <v>717296300</v>
      </c>
      <c r="G33" s="21">
        <f t="shared" si="4"/>
        <v>745832500</v>
      </c>
      <c r="H33" s="22">
        <f t="shared" si="5"/>
        <v>103.97830018083182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3</v>
      </c>
      <c r="D34" s="20">
        <f>さいたま!D34</f>
        <v>398200</v>
      </c>
      <c r="E34" s="21">
        <v>359300</v>
      </c>
      <c r="F34" s="21">
        <f t="shared" si="3"/>
        <v>677736400</v>
      </c>
      <c r="G34" s="21">
        <f t="shared" si="4"/>
        <v>611528600</v>
      </c>
      <c r="H34" s="22">
        <f t="shared" si="5"/>
        <v>90.231039678553486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29</v>
      </c>
      <c r="D35" s="20">
        <f>さいたま!D35</f>
        <v>3140300</v>
      </c>
      <c r="E35" s="21">
        <f>SUM(E23:E34)</f>
        <v>2406200</v>
      </c>
      <c r="F35" s="21">
        <f>SUM(F23:F34)</f>
        <v>3169130500</v>
      </c>
      <c r="G35" s="21">
        <f>SUM(G23:G34)</f>
        <v>3098969300</v>
      </c>
      <c r="H35" s="22">
        <f t="shared" si="5"/>
        <v>97.786105684193188</v>
      </c>
      <c r="I35" s="10"/>
    </row>
    <row r="36" spans="1:9" x14ac:dyDescent="0.15">
      <c r="F36" s="2">
        <f>F35/B35</f>
        <v>319694.39120347018</v>
      </c>
      <c r="G36" s="2">
        <f>G35/C35</f>
        <v>106861010.34482759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1">
        <v>0</v>
      </c>
      <c r="D40" s="20">
        <f>さいたま!D40</f>
        <v>149700</v>
      </c>
      <c r="E40" s="21">
        <v>0</v>
      </c>
      <c r="F40" s="21">
        <f t="shared" ref="F40:F51" si="6">IF(C40=0,0,B40*D40)</f>
        <v>0</v>
      </c>
      <c r="G40" s="21">
        <f t="shared" ref="G40:G51" si="7">B40*E40</f>
        <v>0</v>
      </c>
      <c r="H40" s="22" t="e">
        <f>G40/F40*100</f>
        <v>#DIV/0!</v>
      </c>
      <c r="I40" s="10"/>
    </row>
    <row r="41" spans="1:9" x14ac:dyDescent="0.15">
      <c r="A41" s="19" t="s">
        <v>17</v>
      </c>
      <c r="B41" s="20">
        <f>さいたま!B41</f>
        <v>671</v>
      </c>
      <c r="C41" s="21">
        <v>0</v>
      </c>
      <c r="D41" s="20">
        <f>さいたま!D41</f>
        <v>156400</v>
      </c>
      <c r="E41" s="21">
        <v>0</v>
      </c>
      <c r="F41" s="21">
        <f t="shared" si="6"/>
        <v>0</v>
      </c>
      <c r="G41" s="21">
        <f t="shared" si="7"/>
        <v>0</v>
      </c>
      <c r="H41" s="22" t="e">
        <f>G41/F41*100</f>
        <v>#DIV/0!</v>
      </c>
      <c r="I41" s="10"/>
    </row>
    <row r="42" spans="1:9" x14ac:dyDescent="0.15">
      <c r="A42" s="19" t="s">
        <v>18</v>
      </c>
      <c r="B42" s="20">
        <f>さいたま!B42</f>
        <v>608</v>
      </c>
      <c r="C42" s="21">
        <v>0</v>
      </c>
      <c r="D42" s="20">
        <f>さいたま!D42</f>
        <v>159900</v>
      </c>
      <c r="E42" s="21">
        <v>0</v>
      </c>
      <c r="F42" s="21">
        <f t="shared" si="6"/>
        <v>0</v>
      </c>
      <c r="G42" s="21">
        <f t="shared" si="7"/>
        <v>0</v>
      </c>
      <c r="H42" s="22" t="e">
        <f>G42/F42*100</f>
        <v>#DIV/0!</v>
      </c>
      <c r="I42" s="10"/>
    </row>
    <row r="43" spans="1:9" ht="14.25" thickBot="1" x14ac:dyDescent="0.2">
      <c r="A43" s="29" t="s">
        <v>19</v>
      </c>
      <c r="B43" s="30">
        <f>さいたま!B43</f>
        <v>973</v>
      </c>
      <c r="C43" s="30">
        <v>0</v>
      </c>
      <c r="D43" s="30">
        <f>さいたま!D43</f>
        <v>170100</v>
      </c>
      <c r="E43" s="30">
        <v>0</v>
      </c>
      <c r="F43" s="30">
        <f t="shared" si="6"/>
        <v>0</v>
      </c>
      <c r="G43" s="30">
        <f t="shared" si="7"/>
        <v>0</v>
      </c>
      <c r="H43" s="31" t="e">
        <f t="shared" ref="H43:H52" si="8">G43/F43*100</f>
        <v>#DIV/0!</v>
      </c>
      <c r="I43" s="10"/>
    </row>
    <row r="44" spans="1:9" x14ac:dyDescent="0.15">
      <c r="A44" s="27" t="s">
        <v>20</v>
      </c>
      <c r="B44" s="20">
        <f>さいたま!B44</f>
        <v>380</v>
      </c>
      <c r="C44" s="20">
        <v>1</v>
      </c>
      <c r="D44" s="20">
        <f>さいたま!D44</f>
        <v>187800</v>
      </c>
      <c r="E44" s="20">
        <v>206800</v>
      </c>
      <c r="F44" s="20">
        <f t="shared" si="6"/>
        <v>71364000</v>
      </c>
      <c r="G44" s="20">
        <f t="shared" si="7"/>
        <v>78584000</v>
      </c>
      <c r="H44" s="28">
        <f t="shared" si="8"/>
        <v>110.1171458998935</v>
      </c>
      <c r="I44" s="10"/>
    </row>
    <row r="45" spans="1:9" x14ac:dyDescent="0.15">
      <c r="A45" s="19" t="s">
        <v>21</v>
      </c>
      <c r="B45" s="20">
        <f>さいたま!B45</f>
        <v>657</v>
      </c>
      <c r="C45" s="21">
        <v>0</v>
      </c>
      <c r="D45" s="20">
        <f>さいたま!D45</f>
        <v>208300</v>
      </c>
      <c r="E45" s="21">
        <v>0</v>
      </c>
      <c r="F45" s="21">
        <f t="shared" si="6"/>
        <v>0</v>
      </c>
      <c r="G45" s="21">
        <f t="shared" si="7"/>
        <v>0</v>
      </c>
      <c r="H45" s="22" t="e">
        <f t="shared" si="8"/>
        <v>#DIV/0!</v>
      </c>
      <c r="I45" s="10"/>
    </row>
    <row r="46" spans="1:9" x14ac:dyDescent="0.15">
      <c r="A46" s="19" t="s">
        <v>22</v>
      </c>
      <c r="B46" s="20">
        <f>さいたま!B46</f>
        <v>1596</v>
      </c>
      <c r="C46" s="21">
        <v>2</v>
      </c>
      <c r="D46" s="20">
        <f>さいたま!D46</f>
        <v>242800</v>
      </c>
      <c r="E46" s="21">
        <v>225000</v>
      </c>
      <c r="F46" s="21">
        <f t="shared" si="6"/>
        <v>387508800</v>
      </c>
      <c r="G46" s="21">
        <f t="shared" si="7"/>
        <v>359100000</v>
      </c>
      <c r="H46" s="22">
        <f t="shared" si="8"/>
        <v>92.668863261943983</v>
      </c>
      <c r="I46" s="10"/>
    </row>
    <row r="47" spans="1:9" ht="14.25" thickBot="1" x14ac:dyDescent="0.2">
      <c r="A47" s="29" t="s">
        <v>23</v>
      </c>
      <c r="B47" s="30">
        <f>さいたま!B47</f>
        <v>2806</v>
      </c>
      <c r="C47" s="30">
        <v>3</v>
      </c>
      <c r="D47" s="30">
        <f>さいたま!D47</f>
        <v>283900</v>
      </c>
      <c r="E47" s="30">
        <v>282400</v>
      </c>
      <c r="F47" s="30">
        <f t="shared" si="6"/>
        <v>796623400</v>
      </c>
      <c r="G47" s="30">
        <f t="shared" si="7"/>
        <v>792414400</v>
      </c>
      <c r="H47" s="31">
        <f t="shared" si="8"/>
        <v>99.471644945403312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3</v>
      </c>
      <c r="D48" s="20">
        <f>さいたま!D48</f>
        <v>329300</v>
      </c>
      <c r="E48" s="20">
        <v>318800</v>
      </c>
      <c r="F48" s="20">
        <f t="shared" si="6"/>
        <v>2174367900</v>
      </c>
      <c r="G48" s="20">
        <f t="shared" si="7"/>
        <v>2105036400</v>
      </c>
      <c r="H48" s="28">
        <f t="shared" si="8"/>
        <v>96.811418159732767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4</v>
      </c>
      <c r="D49" s="20">
        <f>さいたま!D49</f>
        <v>359000</v>
      </c>
      <c r="E49" s="21">
        <v>370400</v>
      </c>
      <c r="F49" s="21">
        <f t="shared" si="6"/>
        <v>4065316000</v>
      </c>
      <c r="G49" s="21">
        <f t="shared" si="7"/>
        <v>4194409600</v>
      </c>
      <c r="H49" s="22">
        <f t="shared" si="8"/>
        <v>103.17548746518106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0</v>
      </c>
      <c r="D50" s="20">
        <f>さいたま!D50</f>
        <v>380700</v>
      </c>
      <c r="E50" s="21">
        <v>0</v>
      </c>
      <c r="F50" s="21">
        <f t="shared" si="6"/>
        <v>0</v>
      </c>
      <c r="G50" s="21">
        <f t="shared" si="7"/>
        <v>0</v>
      </c>
      <c r="H50" s="22" t="e">
        <f t="shared" si="8"/>
        <v>#DIV/0!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2</v>
      </c>
      <c r="D51" s="20">
        <f>さいたま!D51</f>
        <v>393500</v>
      </c>
      <c r="E51" s="21">
        <v>389400</v>
      </c>
      <c r="F51" s="21">
        <f t="shared" si="6"/>
        <v>5507032500</v>
      </c>
      <c r="G51" s="21">
        <f t="shared" si="7"/>
        <v>5449653000</v>
      </c>
      <c r="H51" s="22">
        <f t="shared" si="8"/>
        <v>98.95806861499365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15</v>
      </c>
      <c r="D52" s="20">
        <f>さいたま!D52</f>
        <v>3021400</v>
      </c>
      <c r="E52" s="21">
        <f>SUM(E40:E51)</f>
        <v>1792800</v>
      </c>
      <c r="F52" s="21">
        <f>SUM(F40:F51)</f>
        <v>13002212600</v>
      </c>
      <c r="G52" s="21">
        <f>SUM(G40:G51)</f>
        <v>12979197400</v>
      </c>
      <c r="H52" s="22">
        <f t="shared" si="8"/>
        <v>99.822990127080374</v>
      </c>
      <c r="I52" s="10"/>
    </row>
    <row r="53" spans="1:9" x14ac:dyDescent="0.15">
      <c r="F53" s="2">
        <f>F52/B52</f>
        <v>250669.22305764412</v>
      </c>
      <c r="G53" s="2">
        <f>G52/C52</f>
        <v>865279826.66666663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1">
        <v>0</v>
      </c>
      <c r="D57" s="20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0">
        <f>さいたま!B58</f>
        <v>0</v>
      </c>
      <c r="C58" s="21">
        <v>0</v>
      </c>
      <c r="D58" s="20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0">
        <f>さいたま!B59</f>
        <v>0</v>
      </c>
      <c r="C59" s="21">
        <v>0</v>
      </c>
      <c r="D59" s="20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29" t="s">
        <v>19</v>
      </c>
      <c r="B60" s="30">
        <f>さいたま!B60</f>
        <v>0</v>
      </c>
      <c r="C60" s="30">
        <v>0</v>
      </c>
      <c r="D60" s="30">
        <f>さいたま!D60</f>
        <v>0</v>
      </c>
      <c r="E60" s="30">
        <v>0</v>
      </c>
      <c r="F60" s="30">
        <f t="shared" si="9"/>
        <v>0</v>
      </c>
      <c r="G60" s="30">
        <f t="shared" si="10"/>
        <v>0</v>
      </c>
      <c r="H60" s="31" t="e">
        <f t="shared" si="11"/>
        <v>#DIV/0!</v>
      </c>
      <c r="I60" s="10"/>
    </row>
    <row r="61" spans="1:9" x14ac:dyDescent="0.15">
      <c r="A61" s="27" t="s">
        <v>20</v>
      </c>
      <c r="B61" s="20">
        <f>さいたま!B61</f>
        <v>0</v>
      </c>
      <c r="C61" s="20">
        <v>0</v>
      </c>
      <c r="D61" s="20">
        <f>さいたま!D61</f>
        <v>0</v>
      </c>
      <c r="E61" s="20">
        <v>0</v>
      </c>
      <c r="F61" s="20">
        <f t="shared" si="9"/>
        <v>0</v>
      </c>
      <c r="G61" s="20">
        <f t="shared" si="10"/>
        <v>0</v>
      </c>
      <c r="H61" s="28" t="e">
        <f t="shared" si="11"/>
        <v>#DIV/0!</v>
      </c>
      <c r="I61" s="10"/>
    </row>
    <row r="62" spans="1:9" x14ac:dyDescent="0.15">
      <c r="A62" s="19" t="s">
        <v>21</v>
      </c>
      <c r="B62" s="20">
        <f>さいたま!B62</f>
        <v>0</v>
      </c>
      <c r="C62" s="21">
        <v>0</v>
      </c>
      <c r="D62" s="20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1">
        <f>さいたま!B63</f>
        <v>9</v>
      </c>
      <c r="C63" s="21">
        <v>0</v>
      </c>
      <c r="D63" s="21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29" t="s">
        <v>23</v>
      </c>
      <c r="B64" s="33">
        <f>さいたま!B64</f>
        <v>8</v>
      </c>
      <c r="C64" s="30">
        <v>0</v>
      </c>
      <c r="D64" s="33">
        <f>さいたま!D64</f>
        <v>240200</v>
      </c>
      <c r="E64" s="30">
        <v>0</v>
      </c>
      <c r="F64" s="30">
        <f t="shared" si="9"/>
        <v>0</v>
      </c>
      <c r="G64" s="30">
        <f t="shared" si="10"/>
        <v>0</v>
      </c>
      <c r="H64" s="31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0</v>
      </c>
      <c r="D65" s="20">
        <f>さいたま!D65</f>
        <v>284600</v>
      </c>
      <c r="E65" s="20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0</v>
      </c>
      <c r="D66" s="20">
        <f>さいたま!D66</f>
        <v>322100</v>
      </c>
      <c r="E66" s="21">
        <v>0</v>
      </c>
      <c r="F66" s="21">
        <f t="shared" si="9"/>
        <v>0</v>
      </c>
      <c r="G66" s="21">
        <f t="shared" si="10"/>
        <v>0</v>
      </c>
      <c r="H66" s="22" t="e">
        <f t="shared" si="11"/>
        <v>#DIV/0!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0</v>
      </c>
      <c r="D67" s="20">
        <f>さいたま!D67</f>
        <v>352800</v>
      </c>
      <c r="E67" s="21">
        <v>0</v>
      </c>
      <c r="F67" s="21">
        <f t="shared" si="9"/>
        <v>0</v>
      </c>
      <c r="G67" s="21">
        <f t="shared" si="10"/>
        <v>0</v>
      </c>
      <c r="H67" s="22" t="e">
        <f>G67/F67*100</f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0</v>
      </c>
      <c r="D68" s="20">
        <f>さいたま!D68</f>
        <v>384400</v>
      </c>
      <c r="E68" s="21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0</v>
      </c>
      <c r="D69" s="20">
        <f>さいたま!D69</f>
        <v>1796700</v>
      </c>
      <c r="E69" s="21">
        <f>SUM(E57:E68)</f>
        <v>0</v>
      </c>
      <c r="F69" s="21">
        <f>SUM(F57:F68)</f>
        <v>0</v>
      </c>
      <c r="G69" s="21">
        <f>SUM(G57:G68)</f>
        <v>0</v>
      </c>
      <c r="H69" s="22" t="e">
        <f>G69/F69*100</f>
        <v>#DIV/0!</v>
      </c>
      <c r="I69" s="10"/>
    </row>
    <row r="70" spans="1:256" ht="14.25" thickBot="1" x14ac:dyDescent="0.2">
      <c r="F70" s="2">
        <f>F69/B69</f>
        <v>0</v>
      </c>
      <c r="G70" s="2" t="e">
        <f>G69/C69</f>
        <v>#DIV/0!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99.005524800007109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12" orientation="portrait" useFirstPageNumber="1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190"/>
  <sheetViews>
    <sheetView tabSelected="1" view="pageBreakPreview" topLeftCell="A19" zoomScaleNormal="100" zoomScaleSheetLayoutView="100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37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17" t="s">
        <v>10</v>
      </c>
      <c r="D5" s="13" t="s">
        <v>11</v>
      </c>
      <c r="E5" s="13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20">
        <f>さいたま!B6</f>
        <v>2538</v>
      </c>
      <c r="C6" s="20">
        <v>5</v>
      </c>
      <c r="D6" s="20">
        <f>さいたま!D6</f>
        <v>185900</v>
      </c>
      <c r="E6" s="21">
        <v>185800</v>
      </c>
      <c r="F6" s="21">
        <f t="shared" ref="F6:F17" si="0">IF(C6=0,0,B6*D6)</f>
        <v>471814200</v>
      </c>
      <c r="G6" s="21">
        <f t="shared" ref="G6:G17" si="1">B6*E6</f>
        <v>471560400</v>
      </c>
      <c r="H6" s="22">
        <f t="shared" ref="H6:H18" si="2">G6/F6*100</f>
        <v>99.946207638515332</v>
      </c>
      <c r="I6" s="10"/>
    </row>
    <row r="7" spans="1:256" x14ac:dyDescent="0.15">
      <c r="A7" s="19" t="s">
        <v>75</v>
      </c>
      <c r="B7" s="20">
        <f>さいたま!B7</f>
        <v>2739</v>
      </c>
      <c r="C7" s="21">
        <v>15</v>
      </c>
      <c r="D7" s="20">
        <f>さいたま!D7</f>
        <v>192100</v>
      </c>
      <c r="E7" s="21">
        <v>192700</v>
      </c>
      <c r="F7" s="21">
        <f t="shared" si="0"/>
        <v>526161900</v>
      </c>
      <c r="G7" s="21">
        <f t="shared" si="1"/>
        <v>527805300</v>
      </c>
      <c r="H7" s="22">
        <f t="shared" si="2"/>
        <v>100.31233732431026</v>
      </c>
      <c r="I7" s="10"/>
    </row>
    <row r="8" spans="1:256" x14ac:dyDescent="0.15">
      <c r="A8" s="19" t="s">
        <v>18</v>
      </c>
      <c r="B8" s="20">
        <f>さいたま!B8</f>
        <v>2665</v>
      </c>
      <c r="C8" s="21">
        <v>15</v>
      </c>
      <c r="D8" s="20">
        <f>さいたま!D8</f>
        <v>199600</v>
      </c>
      <c r="E8" s="21">
        <v>199700</v>
      </c>
      <c r="F8" s="21">
        <f t="shared" si="0"/>
        <v>531934000</v>
      </c>
      <c r="G8" s="21">
        <f t="shared" si="1"/>
        <v>532200500</v>
      </c>
      <c r="H8" s="22">
        <f t="shared" si="2"/>
        <v>100.05010020040079</v>
      </c>
      <c r="I8" s="10"/>
    </row>
    <row r="9" spans="1:256" x14ac:dyDescent="0.15">
      <c r="A9" s="19" t="s">
        <v>19</v>
      </c>
      <c r="B9" s="21">
        <f>さいたま!B9</f>
        <v>4645</v>
      </c>
      <c r="C9" s="21">
        <v>43</v>
      </c>
      <c r="D9" s="21">
        <f>さいたま!D9</f>
        <v>211700</v>
      </c>
      <c r="E9" s="21">
        <v>210900</v>
      </c>
      <c r="F9" s="21">
        <f t="shared" si="0"/>
        <v>983346500</v>
      </c>
      <c r="G9" s="21">
        <f t="shared" si="1"/>
        <v>979630500</v>
      </c>
      <c r="H9" s="22">
        <f t="shared" si="2"/>
        <v>99.622106754841752</v>
      </c>
      <c r="I9" s="10"/>
    </row>
    <row r="10" spans="1:256" ht="14.25" thickBot="1" x14ac:dyDescent="0.2">
      <c r="A10" s="29" t="s">
        <v>20</v>
      </c>
      <c r="B10" s="33">
        <f>さいたま!B10</f>
        <v>3696</v>
      </c>
      <c r="C10" s="30">
        <v>54</v>
      </c>
      <c r="D10" s="33">
        <f>さいたま!D10</f>
        <v>229600</v>
      </c>
      <c r="E10" s="30">
        <v>223100</v>
      </c>
      <c r="F10" s="30">
        <f t="shared" si="0"/>
        <v>848601600</v>
      </c>
      <c r="G10" s="30">
        <f t="shared" si="1"/>
        <v>824577600</v>
      </c>
      <c r="H10" s="31">
        <f t="shared" si="2"/>
        <v>97.168989547038336</v>
      </c>
      <c r="I10" s="10"/>
    </row>
    <row r="11" spans="1:256" x14ac:dyDescent="0.15">
      <c r="A11" s="27" t="s">
        <v>21</v>
      </c>
      <c r="B11" s="20">
        <f>さいたま!B11</f>
        <v>6043</v>
      </c>
      <c r="C11" s="20">
        <v>73</v>
      </c>
      <c r="D11" s="20">
        <f>さいたま!D11</f>
        <v>252600</v>
      </c>
      <c r="E11" s="20">
        <v>243800</v>
      </c>
      <c r="F11" s="20">
        <f t="shared" si="0"/>
        <v>1526461800</v>
      </c>
      <c r="G11" s="20">
        <f t="shared" si="1"/>
        <v>1473283400</v>
      </c>
      <c r="H11" s="28">
        <f t="shared" si="2"/>
        <v>96.516231195566121</v>
      </c>
      <c r="I11" s="10"/>
    </row>
    <row r="12" spans="1:256" x14ac:dyDescent="0.15">
      <c r="A12" s="19" t="s">
        <v>22</v>
      </c>
      <c r="B12" s="20">
        <f>さいたま!B12</f>
        <v>11105</v>
      </c>
      <c r="C12" s="21">
        <v>73</v>
      </c>
      <c r="D12" s="20">
        <f>さいたま!D12</f>
        <v>293000</v>
      </c>
      <c r="E12" s="21">
        <v>278500</v>
      </c>
      <c r="F12" s="21">
        <f t="shared" si="0"/>
        <v>3253765000</v>
      </c>
      <c r="G12" s="21">
        <f t="shared" si="1"/>
        <v>3092742500</v>
      </c>
      <c r="H12" s="22">
        <f t="shared" si="2"/>
        <v>95.051194539249153</v>
      </c>
      <c r="I12" s="10"/>
    </row>
    <row r="13" spans="1:256" ht="14.25" thickBot="1" x14ac:dyDescent="0.2">
      <c r="A13" s="29" t="s">
        <v>23</v>
      </c>
      <c r="B13" s="33">
        <f>さいたま!B13</f>
        <v>12674</v>
      </c>
      <c r="C13" s="30">
        <v>73</v>
      </c>
      <c r="D13" s="33">
        <f>さいたま!D13</f>
        <v>333000</v>
      </c>
      <c r="E13" s="30">
        <v>325400</v>
      </c>
      <c r="F13" s="30">
        <f t="shared" si="0"/>
        <v>4220442000</v>
      </c>
      <c r="G13" s="30">
        <f t="shared" si="1"/>
        <v>4124119600</v>
      </c>
      <c r="H13" s="31">
        <f t="shared" si="2"/>
        <v>97.717717717717719</v>
      </c>
      <c r="I13" s="10"/>
    </row>
    <row r="14" spans="1:256" x14ac:dyDescent="0.15">
      <c r="A14" s="27" t="s">
        <v>24</v>
      </c>
      <c r="B14" s="20">
        <f>さいたま!B14</f>
        <v>13152</v>
      </c>
      <c r="C14" s="20">
        <v>56</v>
      </c>
      <c r="D14" s="20">
        <f>さいたま!D14</f>
        <v>372400</v>
      </c>
      <c r="E14" s="20">
        <v>364200</v>
      </c>
      <c r="F14" s="20">
        <f t="shared" si="0"/>
        <v>4897804800</v>
      </c>
      <c r="G14" s="20">
        <f t="shared" si="1"/>
        <v>4789958400</v>
      </c>
      <c r="H14" s="28">
        <f t="shared" si="2"/>
        <v>97.798066595059069</v>
      </c>
      <c r="I14" s="10"/>
    </row>
    <row r="15" spans="1:256" x14ac:dyDescent="0.15">
      <c r="A15" s="19" t="s">
        <v>25</v>
      </c>
      <c r="B15" s="20">
        <f>さいたま!B15</f>
        <v>10229</v>
      </c>
      <c r="C15" s="21">
        <v>105</v>
      </c>
      <c r="D15" s="20">
        <f>さいたま!D15</f>
        <v>399300</v>
      </c>
      <c r="E15" s="21">
        <v>386000</v>
      </c>
      <c r="F15" s="21">
        <f t="shared" si="0"/>
        <v>4084439700</v>
      </c>
      <c r="G15" s="21">
        <f t="shared" si="1"/>
        <v>3948394000</v>
      </c>
      <c r="H15" s="22">
        <f t="shared" si="2"/>
        <v>96.669171049336327</v>
      </c>
      <c r="I15" s="10"/>
    </row>
    <row r="16" spans="1:256" x14ac:dyDescent="0.15">
      <c r="A16" s="19" t="s">
        <v>26</v>
      </c>
      <c r="B16" s="20">
        <f>さいたま!B16</f>
        <v>6873</v>
      </c>
      <c r="C16" s="21">
        <v>48</v>
      </c>
      <c r="D16" s="20">
        <f>さいたま!D16</f>
        <v>406500</v>
      </c>
      <c r="E16" s="21">
        <v>408700</v>
      </c>
      <c r="F16" s="21">
        <f t="shared" si="0"/>
        <v>2793874500</v>
      </c>
      <c r="G16" s="21">
        <f t="shared" si="1"/>
        <v>2808995100</v>
      </c>
      <c r="H16" s="22">
        <f t="shared" si="2"/>
        <v>100.54120541205411</v>
      </c>
      <c r="I16" s="10"/>
    </row>
    <row r="17" spans="1:9" x14ac:dyDescent="0.15">
      <c r="A17" s="19" t="s">
        <v>27</v>
      </c>
      <c r="B17" s="20">
        <f>さいたま!B17</f>
        <v>1876</v>
      </c>
      <c r="C17" s="21">
        <v>16</v>
      </c>
      <c r="D17" s="20">
        <f>さいたま!D17</f>
        <v>408400</v>
      </c>
      <c r="E17" s="21">
        <v>418500</v>
      </c>
      <c r="F17" s="21">
        <f t="shared" si="0"/>
        <v>766158400</v>
      </c>
      <c r="G17" s="21">
        <f t="shared" si="1"/>
        <v>785106000</v>
      </c>
      <c r="H17" s="22">
        <f t="shared" si="2"/>
        <v>102.47306562193927</v>
      </c>
      <c r="I17" s="10"/>
    </row>
    <row r="18" spans="1:9" x14ac:dyDescent="0.15">
      <c r="A18" s="19" t="s">
        <v>28</v>
      </c>
      <c r="B18" s="20">
        <f>さいたま!B18</f>
        <v>78235</v>
      </c>
      <c r="C18" s="21">
        <f>SUM(C6:C17)</f>
        <v>576</v>
      </c>
      <c r="D18" s="20">
        <f>さいたま!D18</f>
        <v>3484100</v>
      </c>
      <c r="E18" s="21">
        <f>SUM(E6:E17)</f>
        <v>3437300</v>
      </c>
      <c r="F18" s="21">
        <f>SUM(F6:F17)</f>
        <v>24904804400</v>
      </c>
      <c r="G18" s="21">
        <f>SUM(G6:G17)</f>
        <v>24358373300</v>
      </c>
      <c r="H18" s="22">
        <f t="shared" si="2"/>
        <v>97.80592093307105</v>
      </c>
      <c r="I18" s="10"/>
    </row>
    <row r="19" spans="1:9" x14ac:dyDescent="0.15">
      <c r="F19" s="2">
        <f>F18/B18</f>
        <v>318333.28305745509</v>
      </c>
      <c r="G19" s="2">
        <f>G18/C18</f>
        <v>42288842.534722224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1">
        <v>2</v>
      </c>
      <c r="D23" s="20">
        <f>さいたま!D23</f>
        <v>160900</v>
      </c>
      <c r="E23" s="21">
        <v>168600</v>
      </c>
      <c r="F23" s="21">
        <f t="shared" ref="F23:F34" si="3">IF(C23=0,0,B23*D23)</f>
        <v>24135000</v>
      </c>
      <c r="G23" s="21">
        <f t="shared" ref="G23:G34" si="4">B23*E23</f>
        <v>25290000</v>
      </c>
      <c r="H23" s="22">
        <f>G23/F23*100</f>
        <v>104.78558110627718</v>
      </c>
      <c r="I23" s="10"/>
    </row>
    <row r="24" spans="1:9" x14ac:dyDescent="0.15">
      <c r="A24" s="19" t="s">
        <v>17</v>
      </c>
      <c r="B24" s="20">
        <f>さいたま!B24</f>
        <v>179</v>
      </c>
      <c r="C24" s="21">
        <v>0</v>
      </c>
      <c r="D24" s="20">
        <f>さいたま!D24</f>
        <v>163600</v>
      </c>
      <c r="E24" s="21">
        <v>0</v>
      </c>
      <c r="F24" s="21">
        <f t="shared" si="3"/>
        <v>0</v>
      </c>
      <c r="G24" s="21">
        <f t="shared" si="4"/>
        <v>0</v>
      </c>
      <c r="H24" s="22" t="e">
        <f>G24/F24*100</f>
        <v>#DIV/0!</v>
      </c>
      <c r="I24" s="10"/>
    </row>
    <row r="25" spans="1:9" x14ac:dyDescent="0.15">
      <c r="A25" s="19" t="s">
        <v>18</v>
      </c>
      <c r="B25" s="20">
        <f>さいたま!B25</f>
        <v>158</v>
      </c>
      <c r="C25" s="2">
        <v>1</v>
      </c>
      <c r="D25" s="20">
        <f>さいたま!D25</f>
        <v>171700</v>
      </c>
      <c r="E25" s="21">
        <v>185800</v>
      </c>
      <c r="F25" s="21">
        <f t="shared" si="3"/>
        <v>27128600</v>
      </c>
      <c r="G25" s="21">
        <f t="shared" si="4"/>
        <v>29356400</v>
      </c>
      <c r="H25" s="22">
        <f>G25/F25*100</f>
        <v>108.21199767035527</v>
      </c>
      <c r="I25" s="10"/>
    </row>
    <row r="26" spans="1:9" ht="14.25" thickBot="1" x14ac:dyDescent="0.2">
      <c r="A26" s="29" t="s">
        <v>19</v>
      </c>
      <c r="B26" s="30">
        <f>さいたま!B26</f>
        <v>286</v>
      </c>
      <c r="C26" s="30">
        <v>0</v>
      </c>
      <c r="D26" s="30">
        <f>さいたま!D26</f>
        <v>179500</v>
      </c>
      <c r="E26" s="30">
        <v>0</v>
      </c>
      <c r="F26" s="30">
        <f t="shared" si="3"/>
        <v>0</v>
      </c>
      <c r="G26" s="30">
        <f t="shared" si="4"/>
        <v>0</v>
      </c>
      <c r="H26" s="31" t="e">
        <f t="shared" ref="H26:H35" si="5">G26/F26*100</f>
        <v>#DIV/0!</v>
      </c>
      <c r="I26" s="10"/>
    </row>
    <row r="27" spans="1:9" x14ac:dyDescent="0.15">
      <c r="A27" s="27" t="s">
        <v>20</v>
      </c>
      <c r="B27" s="20">
        <f>さいたま!B27</f>
        <v>162</v>
      </c>
      <c r="C27" s="20">
        <v>5</v>
      </c>
      <c r="D27" s="20">
        <f>さいたま!D27</f>
        <v>200600</v>
      </c>
      <c r="E27" s="20">
        <v>210900</v>
      </c>
      <c r="F27" s="20">
        <f t="shared" si="3"/>
        <v>32497200</v>
      </c>
      <c r="G27" s="20">
        <f t="shared" si="4"/>
        <v>34165800</v>
      </c>
      <c r="H27" s="28">
        <f t="shared" si="5"/>
        <v>105.13459621136589</v>
      </c>
      <c r="I27" s="10"/>
    </row>
    <row r="28" spans="1:9" x14ac:dyDescent="0.15">
      <c r="A28" s="19" t="s">
        <v>21</v>
      </c>
      <c r="B28" s="20">
        <f>さいたま!B28</f>
        <v>270</v>
      </c>
      <c r="C28" s="21">
        <v>4</v>
      </c>
      <c r="D28" s="20">
        <f>さいたま!D28</f>
        <v>221500</v>
      </c>
      <c r="E28" s="21">
        <v>226800</v>
      </c>
      <c r="F28" s="21">
        <f t="shared" si="3"/>
        <v>59805000</v>
      </c>
      <c r="G28" s="21">
        <f t="shared" si="4"/>
        <v>61236000</v>
      </c>
      <c r="H28" s="22">
        <f t="shared" si="5"/>
        <v>102.39277652370203</v>
      </c>
      <c r="I28" s="10"/>
    </row>
    <row r="29" spans="1:9" x14ac:dyDescent="0.15">
      <c r="A29" s="19" t="s">
        <v>22</v>
      </c>
      <c r="B29" s="21">
        <f>さいたま!B29</f>
        <v>704</v>
      </c>
      <c r="C29" s="21">
        <v>4</v>
      </c>
      <c r="D29" s="21">
        <f>さいたま!D29</f>
        <v>256800</v>
      </c>
      <c r="E29" s="21">
        <v>256300</v>
      </c>
      <c r="F29" s="21">
        <f t="shared" si="3"/>
        <v>180787200</v>
      </c>
      <c r="G29" s="21">
        <f t="shared" si="4"/>
        <v>180435200</v>
      </c>
      <c r="H29" s="22">
        <f t="shared" si="5"/>
        <v>99.805295950155752</v>
      </c>
      <c r="I29" s="10"/>
    </row>
    <row r="30" spans="1:9" ht="14.25" thickBot="1" x14ac:dyDescent="0.2">
      <c r="A30" s="29" t="s">
        <v>23</v>
      </c>
      <c r="B30" s="33">
        <f>さいたま!B30</f>
        <v>1079</v>
      </c>
      <c r="C30" s="30">
        <v>8</v>
      </c>
      <c r="D30" s="33">
        <f>さいたま!D30</f>
        <v>298400</v>
      </c>
      <c r="E30" s="30">
        <v>302100</v>
      </c>
      <c r="F30" s="30">
        <f t="shared" si="3"/>
        <v>321973600</v>
      </c>
      <c r="G30" s="30">
        <f t="shared" si="4"/>
        <v>325965900</v>
      </c>
      <c r="H30" s="31">
        <f t="shared" si="5"/>
        <v>101.23994638069705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22</v>
      </c>
      <c r="D31" s="20">
        <f>さいたま!D31</f>
        <v>337400</v>
      </c>
      <c r="E31" s="20">
        <v>339600</v>
      </c>
      <c r="F31" s="20">
        <f t="shared" si="3"/>
        <v>616092400</v>
      </c>
      <c r="G31" s="20">
        <f t="shared" si="4"/>
        <v>620109600</v>
      </c>
      <c r="H31" s="28">
        <f t="shared" si="5"/>
        <v>100.6520450503853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29</v>
      </c>
      <c r="D32" s="20">
        <f>さいたま!D32</f>
        <v>364600</v>
      </c>
      <c r="E32" s="21">
        <v>361200</v>
      </c>
      <c r="F32" s="21">
        <f t="shared" si="3"/>
        <v>562942400</v>
      </c>
      <c r="G32" s="21">
        <f t="shared" si="4"/>
        <v>557692800</v>
      </c>
      <c r="H32" s="22">
        <f t="shared" si="5"/>
        <v>99.067471201316522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17</v>
      </c>
      <c r="D33" s="20">
        <f>さいたま!D33</f>
        <v>387100</v>
      </c>
      <c r="E33" s="21">
        <v>379900</v>
      </c>
      <c r="F33" s="21">
        <f t="shared" si="3"/>
        <v>717296300</v>
      </c>
      <c r="G33" s="21">
        <f t="shared" si="4"/>
        <v>703954700</v>
      </c>
      <c r="H33" s="22">
        <f t="shared" si="5"/>
        <v>98.140015499870842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6</v>
      </c>
      <c r="D34" s="20">
        <f>さいたま!D34</f>
        <v>398200</v>
      </c>
      <c r="E34" s="21">
        <v>390900</v>
      </c>
      <c r="F34" s="21">
        <f t="shared" si="3"/>
        <v>677736400</v>
      </c>
      <c r="G34" s="21">
        <f t="shared" si="4"/>
        <v>665311800</v>
      </c>
      <c r="H34" s="22">
        <f t="shared" si="5"/>
        <v>98.166750376695134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98</v>
      </c>
      <c r="D35" s="20">
        <f>さいたま!D35</f>
        <v>3140300</v>
      </c>
      <c r="E35" s="21">
        <f>SUM(E23:E34)</f>
        <v>2822100</v>
      </c>
      <c r="F35" s="21">
        <f>SUM(F23:F34)</f>
        <v>3220394100</v>
      </c>
      <c r="G35" s="21">
        <f>SUM(G23:G34)</f>
        <v>3203518200</v>
      </c>
      <c r="H35" s="22">
        <f t="shared" si="5"/>
        <v>99.475967863684758</v>
      </c>
      <c r="I35" s="10"/>
    </row>
    <row r="36" spans="1:9" x14ac:dyDescent="0.15">
      <c r="F36" s="2">
        <f>F35/B35</f>
        <v>324865.74195500859</v>
      </c>
      <c r="G36" s="2">
        <f>G35/C35</f>
        <v>32688961.224489797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1">
        <v>2</v>
      </c>
      <c r="D40" s="20">
        <f>さいたま!D40</f>
        <v>149700</v>
      </c>
      <c r="E40" s="21">
        <v>156800</v>
      </c>
      <c r="F40" s="21">
        <f t="shared" ref="F40:F51" si="6">IF(C40=0,0,B40*D40)</f>
        <v>124999500</v>
      </c>
      <c r="G40" s="21">
        <f t="shared" ref="G40:G51" si="7">B40*E40</f>
        <v>130928000</v>
      </c>
      <c r="H40" s="22">
        <f>G40/F40*100</f>
        <v>104.74281897127588</v>
      </c>
      <c r="I40" s="10"/>
    </row>
    <row r="41" spans="1:9" x14ac:dyDescent="0.15">
      <c r="A41" s="19" t="s">
        <v>17</v>
      </c>
      <c r="B41" s="20">
        <f>さいたま!B41</f>
        <v>671</v>
      </c>
      <c r="C41" s="21">
        <v>1</v>
      </c>
      <c r="D41" s="20">
        <f>さいたま!D41</f>
        <v>156400</v>
      </c>
      <c r="E41" s="21">
        <v>156800</v>
      </c>
      <c r="F41" s="21">
        <f t="shared" si="6"/>
        <v>104944400</v>
      </c>
      <c r="G41" s="21">
        <f t="shared" si="7"/>
        <v>105212800</v>
      </c>
      <c r="H41" s="22">
        <f>G41/F41*100</f>
        <v>100.25575447570331</v>
      </c>
      <c r="I41" s="10"/>
    </row>
    <row r="42" spans="1:9" x14ac:dyDescent="0.15">
      <c r="A42" s="19" t="s">
        <v>18</v>
      </c>
      <c r="B42" s="21">
        <f>さいたま!B42</f>
        <v>608</v>
      </c>
      <c r="C42" s="21">
        <v>1</v>
      </c>
      <c r="D42" s="21">
        <f>さいたま!D42</f>
        <v>159900</v>
      </c>
      <c r="E42" s="21">
        <v>168600</v>
      </c>
      <c r="F42" s="21">
        <f t="shared" si="6"/>
        <v>97219200</v>
      </c>
      <c r="G42" s="21">
        <f t="shared" si="7"/>
        <v>102508800</v>
      </c>
      <c r="H42" s="22">
        <f>G42/F42*100</f>
        <v>105.44090056285178</v>
      </c>
      <c r="I42" s="10"/>
    </row>
    <row r="43" spans="1:9" ht="14.25" thickBot="1" x14ac:dyDescent="0.2">
      <c r="A43" s="29" t="s">
        <v>19</v>
      </c>
      <c r="B43" s="33">
        <f>さいたま!B43</f>
        <v>973</v>
      </c>
      <c r="C43" s="30">
        <v>0</v>
      </c>
      <c r="D43" s="33">
        <f>さいたま!D43</f>
        <v>170100</v>
      </c>
      <c r="E43" s="30">
        <v>0</v>
      </c>
      <c r="F43" s="30">
        <f t="shared" si="6"/>
        <v>0</v>
      </c>
      <c r="G43" s="30">
        <f t="shared" si="7"/>
        <v>0</v>
      </c>
      <c r="H43" s="31" t="e">
        <f t="shared" ref="H43:H52" si="8">G43/F43*100</f>
        <v>#DIV/0!</v>
      </c>
      <c r="I43" s="10"/>
    </row>
    <row r="44" spans="1:9" x14ac:dyDescent="0.15">
      <c r="A44" s="27" t="s">
        <v>20</v>
      </c>
      <c r="B44" s="20">
        <f>さいたま!B44</f>
        <v>380</v>
      </c>
      <c r="C44" s="20">
        <v>1</v>
      </c>
      <c r="D44" s="20">
        <f>さいたま!D44</f>
        <v>187800</v>
      </c>
      <c r="E44" s="20">
        <v>199700</v>
      </c>
      <c r="F44" s="20">
        <f t="shared" si="6"/>
        <v>71364000</v>
      </c>
      <c r="G44" s="20">
        <f t="shared" si="7"/>
        <v>75886000</v>
      </c>
      <c r="H44" s="28">
        <f t="shared" si="8"/>
        <v>106.33652822151225</v>
      </c>
      <c r="I44" s="10"/>
    </row>
    <row r="45" spans="1:9" x14ac:dyDescent="0.15">
      <c r="A45" s="19" t="s">
        <v>21</v>
      </c>
      <c r="B45" s="20">
        <f>さいたま!B45</f>
        <v>657</v>
      </c>
      <c r="C45" s="21">
        <v>9</v>
      </c>
      <c r="D45" s="20">
        <f>さいたま!D45</f>
        <v>208300</v>
      </c>
      <c r="E45" s="21">
        <v>210200</v>
      </c>
      <c r="F45" s="21">
        <f t="shared" si="6"/>
        <v>136853100</v>
      </c>
      <c r="G45" s="21">
        <f t="shared" si="7"/>
        <v>138101400</v>
      </c>
      <c r="H45" s="22">
        <f t="shared" si="8"/>
        <v>100.91214594335094</v>
      </c>
      <c r="I45" s="10"/>
    </row>
    <row r="46" spans="1:9" x14ac:dyDescent="0.15">
      <c r="A46" s="19" t="s">
        <v>22</v>
      </c>
      <c r="B46" s="20">
        <f>さいたま!B46</f>
        <v>1596</v>
      </c>
      <c r="C46" s="21">
        <v>7</v>
      </c>
      <c r="D46" s="20">
        <f>さいたま!D46</f>
        <v>242800</v>
      </c>
      <c r="E46" s="21">
        <v>240100</v>
      </c>
      <c r="F46" s="21">
        <f t="shared" si="6"/>
        <v>387508800</v>
      </c>
      <c r="G46" s="21">
        <f t="shared" si="7"/>
        <v>383199600</v>
      </c>
      <c r="H46" s="22">
        <f t="shared" si="8"/>
        <v>98.887973640856671</v>
      </c>
      <c r="I46" s="10"/>
    </row>
    <row r="47" spans="1:9" ht="14.25" thickBot="1" x14ac:dyDescent="0.2">
      <c r="A47" s="29" t="s">
        <v>23</v>
      </c>
      <c r="B47" s="30">
        <f>さいたま!B47</f>
        <v>2806</v>
      </c>
      <c r="C47" s="30">
        <v>7</v>
      </c>
      <c r="D47" s="30">
        <f>さいたま!D47</f>
        <v>283900</v>
      </c>
      <c r="E47" s="30">
        <v>290900</v>
      </c>
      <c r="F47" s="30">
        <f t="shared" si="6"/>
        <v>796623400</v>
      </c>
      <c r="G47" s="30">
        <f t="shared" si="7"/>
        <v>816265400</v>
      </c>
      <c r="H47" s="31">
        <f t="shared" si="8"/>
        <v>102.46565692145123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10</v>
      </c>
      <c r="D48" s="20">
        <f>さいたま!D48</f>
        <v>329300</v>
      </c>
      <c r="E48" s="20">
        <v>337400</v>
      </c>
      <c r="F48" s="20">
        <f t="shared" si="6"/>
        <v>2174367900</v>
      </c>
      <c r="G48" s="20">
        <f t="shared" si="7"/>
        <v>2227852200</v>
      </c>
      <c r="H48" s="28">
        <f t="shared" si="8"/>
        <v>102.45976313392045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39</v>
      </c>
      <c r="D49" s="20">
        <f>さいたま!D49</f>
        <v>359000</v>
      </c>
      <c r="E49" s="21">
        <v>356600</v>
      </c>
      <c r="F49" s="21">
        <f t="shared" si="6"/>
        <v>4065316000</v>
      </c>
      <c r="G49" s="21">
        <f t="shared" si="7"/>
        <v>4038138400</v>
      </c>
      <c r="H49" s="22">
        <f t="shared" si="8"/>
        <v>99.331476323119773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12</v>
      </c>
      <c r="D50" s="20">
        <f>さいたま!D50</f>
        <v>380700</v>
      </c>
      <c r="E50" s="21">
        <v>388600</v>
      </c>
      <c r="F50" s="21">
        <f t="shared" si="6"/>
        <v>4348355400</v>
      </c>
      <c r="G50" s="21">
        <f t="shared" si="7"/>
        <v>4438589200</v>
      </c>
      <c r="H50" s="22">
        <f t="shared" si="8"/>
        <v>102.07512477016023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32</v>
      </c>
      <c r="D51" s="20">
        <f>さいたま!D51</f>
        <v>393500</v>
      </c>
      <c r="E51" s="21">
        <v>402000</v>
      </c>
      <c r="F51" s="21">
        <f t="shared" si="6"/>
        <v>5507032500</v>
      </c>
      <c r="G51" s="21">
        <f t="shared" si="7"/>
        <v>5625990000</v>
      </c>
      <c r="H51" s="22">
        <f t="shared" si="8"/>
        <v>102.16010165184244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121</v>
      </c>
      <c r="D52" s="20">
        <f>さいたま!D52</f>
        <v>3021400</v>
      </c>
      <c r="E52" s="21">
        <f>SUM(E40:E51)</f>
        <v>2907700</v>
      </c>
      <c r="F52" s="21">
        <f>SUM(F40:F51)</f>
        <v>17814584200</v>
      </c>
      <c r="G52" s="21">
        <f>SUM(G40:G51)</f>
        <v>18082671800</v>
      </c>
      <c r="H52" s="22">
        <f t="shared" si="8"/>
        <v>101.50487711074389</v>
      </c>
      <c r="I52" s="10"/>
    </row>
    <row r="53" spans="1:9" x14ac:dyDescent="0.15">
      <c r="F53" s="2">
        <f>F52/B52</f>
        <v>343446.77462887991</v>
      </c>
      <c r="G53" s="2">
        <f>G52/C52</f>
        <v>149443568.59504133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1">
        <v>0</v>
      </c>
      <c r="D57" s="20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0">
        <f>さいたま!B58</f>
        <v>0</v>
      </c>
      <c r="C58" s="21">
        <v>0</v>
      </c>
      <c r="D58" s="20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0">
        <f>さいたま!B59</f>
        <v>0</v>
      </c>
      <c r="C59" s="21">
        <v>0</v>
      </c>
      <c r="D59" s="20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29" t="s">
        <v>19</v>
      </c>
      <c r="B60" s="30">
        <f>さいたま!B60</f>
        <v>0</v>
      </c>
      <c r="C60" s="30">
        <v>0</v>
      </c>
      <c r="D60" s="30">
        <f>さいたま!D60</f>
        <v>0</v>
      </c>
      <c r="E60" s="30">
        <v>0</v>
      </c>
      <c r="F60" s="30">
        <f t="shared" si="9"/>
        <v>0</v>
      </c>
      <c r="G60" s="30">
        <f t="shared" si="10"/>
        <v>0</v>
      </c>
      <c r="H60" s="31" t="e">
        <f t="shared" si="11"/>
        <v>#DIV/0!</v>
      </c>
      <c r="I60" s="10"/>
    </row>
    <row r="61" spans="1:9" x14ac:dyDescent="0.15">
      <c r="A61" s="27" t="s">
        <v>20</v>
      </c>
      <c r="B61" s="20">
        <f>さいたま!B61</f>
        <v>0</v>
      </c>
      <c r="C61" s="20">
        <v>0</v>
      </c>
      <c r="D61" s="20">
        <f>さいたま!D61</f>
        <v>0</v>
      </c>
      <c r="E61" s="20">
        <v>0</v>
      </c>
      <c r="F61" s="20">
        <f t="shared" si="9"/>
        <v>0</v>
      </c>
      <c r="G61" s="20">
        <f t="shared" si="10"/>
        <v>0</v>
      </c>
      <c r="H61" s="28" t="e">
        <f t="shared" si="11"/>
        <v>#DIV/0!</v>
      </c>
      <c r="I61" s="10"/>
    </row>
    <row r="62" spans="1:9" x14ac:dyDescent="0.15">
      <c r="A62" s="19" t="s">
        <v>21</v>
      </c>
      <c r="B62" s="20">
        <f>さいたま!B62</f>
        <v>0</v>
      </c>
      <c r="C62" s="21">
        <v>0</v>
      </c>
      <c r="D62" s="20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1">
        <f>さいたま!B63</f>
        <v>9</v>
      </c>
      <c r="C63" s="21">
        <v>0</v>
      </c>
      <c r="D63" s="21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29" t="s">
        <v>23</v>
      </c>
      <c r="B64" s="33">
        <f>さいたま!B64</f>
        <v>8</v>
      </c>
      <c r="C64" s="30">
        <v>0</v>
      </c>
      <c r="D64" s="33">
        <f>さいたま!D64</f>
        <v>240200</v>
      </c>
      <c r="E64" s="30">
        <v>0</v>
      </c>
      <c r="F64" s="30">
        <f t="shared" si="9"/>
        <v>0</v>
      </c>
      <c r="G64" s="30">
        <f t="shared" si="10"/>
        <v>0</v>
      </c>
      <c r="H64" s="31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0</v>
      </c>
      <c r="D65" s="20">
        <f>さいたま!D65</f>
        <v>284600</v>
      </c>
      <c r="E65" s="20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0</v>
      </c>
      <c r="D66" s="20">
        <f>さいたま!D66</f>
        <v>322100</v>
      </c>
      <c r="E66" s="21">
        <v>0</v>
      </c>
      <c r="F66" s="21">
        <f t="shared" si="9"/>
        <v>0</v>
      </c>
      <c r="G66" s="21">
        <f t="shared" si="10"/>
        <v>0</v>
      </c>
      <c r="H66" s="22" t="e">
        <f t="shared" si="11"/>
        <v>#DIV/0!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0</v>
      </c>
      <c r="D67" s="20">
        <f>さいたま!D67</f>
        <v>352800</v>
      </c>
      <c r="E67" s="21">
        <v>0</v>
      </c>
      <c r="F67" s="21">
        <f t="shared" si="9"/>
        <v>0</v>
      </c>
      <c r="G67" s="21">
        <f t="shared" si="10"/>
        <v>0</v>
      </c>
      <c r="H67" s="22" t="e">
        <f>G67/F67*100</f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0</v>
      </c>
      <c r="D68" s="20">
        <f>さいたま!D68</f>
        <v>384400</v>
      </c>
      <c r="E68" s="21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0</v>
      </c>
      <c r="D69" s="20">
        <f>さいたま!D69</f>
        <v>1796700</v>
      </c>
      <c r="E69" s="21">
        <f>SUM(E57:E68)</f>
        <v>0</v>
      </c>
      <c r="F69" s="21">
        <f>SUM(F57:F68)</f>
        <v>0</v>
      </c>
      <c r="G69" s="21">
        <f>SUM(G57:G68)</f>
        <v>0</v>
      </c>
      <c r="H69" s="22" t="e">
        <f>G69/F69*100</f>
        <v>#DIV/0!</v>
      </c>
      <c r="I69" s="10"/>
    </row>
    <row r="70" spans="1:256" ht="14.25" thickBot="1" x14ac:dyDescent="0.2">
      <c r="F70" s="2">
        <f>F69/B69</f>
        <v>0</v>
      </c>
      <c r="G70" s="2" t="e">
        <f>G69/C69</f>
        <v>#DIV/0!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99.357377456641743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13" orientation="portrait" useFirstPageNumber="1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190"/>
  <sheetViews>
    <sheetView tabSelected="1" view="pageBreakPreview" topLeftCell="A22" zoomScaleNormal="100" zoomScaleSheetLayoutView="100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49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59" t="s">
        <v>10</v>
      </c>
      <c r="D5" s="13" t="s">
        <v>11</v>
      </c>
      <c r="E5" s="12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54">
        <f>さいたま!B6</f>
        <v>2538</v>
      </c>
      <c r="C6" s="60">
        <v>19</v>
      </c>
      <c r="D6" s="63">
        <f>さいたま!D6</f>
        <v>185900</v>
      </c>
      <c r="E6" s="60">
        <v>189200</v>
      </c>
      <c r="F6" s="58">
        <f t="shared" ref="F6:F17" si="0">IF(C6=0,0,B6*D6)</f>
        <v>471814200</v>
      </c>
      <c r="G6" s="21">
        <f t="shared" ref="G6:G17" si="1">B6*E6</f>
        <v>480189600</v>
      </c>
      <c r="H6" s="22">
        <f t="shared" ref="H6:H18" si="2">G6/F6*100</f>
        <v>101.77514792899409</v>
      </c>
      <c r="I6" s="10"/>
    </row>
    <row r="7" spans="1:256" x14ac:dyDescent="0.15">
      <c r="A7" s="19" t="s">
        <v>17</v>
      </c>
      <c r="B7" s="55">
        <f>さいたま!B7</f>
        <v>2739</v>
      </c>
      <c r="C7" s="60">
        <v>8</v>
      </c>
      <c r="D7" s="64">
        <f>さいたま!D7</f>
        <v>192100</v>
      </c>
      <c r="E7" s="60">
        <v>195500</v>
      </c>
      <c r="F7" s="58">
        <f t="shared" si="0"/>
        <v>526161900</v>
      </c>
      <c r="G7" s="21">
        <f t="shared" si="1"/>
        <v>535474500</v>
      </c>
      <c r="H7" s="22">
        <f t="shared" si="2"/>
        <v>101.76991150442478</v>
      </c>
      <c r="I7" s="10"/>
    </row>
    <row r="8" spans="1:256" x14ac:dyDescent="0.15">
      <c r="A8" s="19" t="s">
        <v>18</v>
      </c>
      <c r="B8" s="54">
        <f>さいたま!B8</f>
        <v>2665</v>
      </c>
      <c r="C8" s="60">
        <v>15</v>
      </c>
      <c r="D8" s="63">
        <f>さいたま!D8</f>
        <v>199600</v>
      </c>
      <c r="E8" s="60">
        <v>199200</v>
      </c>
      <c r="F8" s="58">
        <f t="shared" si="0"/>
        <v>531934000</v>
      </c>
      <c r="G8" s="21">
        <f t="shared" si="1"/>
        <v>530868000</v>
      </c>
      <c r="H8" s="22">
        <f t="shared" si="2"/>
        <v>99.799599198396791</v>
      </c>
      <c r="I8" s="10"/>
    </row>
    <row r="9" spans="1:256" ht="14.25" thickBot="1" x14ac:dyDescent="0.2">
      <c r="A9" s="29" t="s">
        <v>19</v>
      </c>
      <c r="B9" s="56">
        <f>さいたま!B9</f>
        <v>4645</v>
      </c>
      <c r="C9" s="62">
        <v>31</v>
      </c>
      <c r="D9" s="65">
        <f>さいたま!D9</f>
        <v>211700</v>
      </c>
      <c r="E9" s="62">
        <v>208900</v>
      </c>
      <c r="F9" s="66">
        <f t="shared" si="0"/>
        <v>983346500</v>
      </c>
      <c r="G9" s="30">
        <f t="shared" si="1"/>
        <v>970340500</v>
      </c>
      <c r="H9" s="31">
        <f t="shared" si="2"/>
        <v>98.677373641946147</v>
      </c>
      <c r="I9" s="10"/>
    </row>
    <row r="10" spans="1:256" x14ac:dyDescent="0.15">
      <c r="A10" s="27" t="s">
        <v>20</v>
      </c>
      <c r="B10" s="54">
        <f>さいたま!B10</f>
        <v>3696</v>
      </c>
      <c r="C10" s="53">
        <v>23</v>
      </c>
      <c r="D10" s="63">
        <f>さいたま!D10</f>
        <v>229600</v>
      </c>
      <c r="E10" s="53">
        <v>222800</v>
      </c>
      <c r="F10" s="57">
        <f t="shared" si="0"/>
        <v>848601600</v>
      </c>
      <c r="G10" s="20">
        <f t="shared" si="1"/>
        <v>823468800</v>
      </c>
      <c r="H10" s="28">
        <f t="shared" si="2"/>
        <v>97.038327526132406</v>
      </c>
      <c r="I10" s="10"/>
    </row>
    <row r="11" spans="1:256" x14ac:dyDescent="0.15">
      <c r="A11" s="19" t="s">
        <v>21</v>
      </c>
      <c r="B11" s="54">
        <f>さいたま!B11</f>
        <v>6043</v>
      </c>
      <c r="C11" s="60">
        <v>27</v>
      </c>
      <c r="D11" s="63">
        <f>さいたま!D11</f>
        <v>252600</v>
      </c>
      <c r="E11" s="60">
        <v>241100</v>
      </c>
      <c r="F11" s="58">
        <f t="shared" si="0"/>
        <v>1526461800</v>
      </c>
      <c r="G11" s="21">
        <f t="shared" si="1"/>
        <v>1456967300</v>
      </c>
      <c r="H11" s="22">
        <f t="shared" si="2"/>
        <v>95.447347585114812</v>
      </c>
      <c r="I11" s="10"/>
    </row>
    <row r="12" spans="1:256" x14ac:dyDescent="0.15">
      <c r="A12" s="19" t="s">
        <v>22</v>
      </c>
      <c r="B12" s="55">
        <f>さいたま!B12</f>
        <v>11105</v>
      </c>
      <c r="C12" s="60">
        <v>39</v>
      </c>
      <c r="D12" s="64">
        <f>さいたま!D12</f>
        <v>293000</v>
      </c>
      <c r="E12" s="60">
        <v>275600</v>
      </c>
      <c r="F12" s="58">
        <f t="shared" si="0"/>
        <v>3253765000</v>
      </c>
      <c r="G12" s="21">
        <f t="shared" si="1"/>
        <v>3060538000</v>
      </c>
      <c r="H12" s="22">
        <f t="shared" si="2"/>
        <v>94.061433447098977</v>
      </c>
      <c r="I12" s="10"/>
    </row>
    <row r="13" spans="1:256" ht="14.25" thickBot="1" x14ac:dyDescent="0.2">
      <c r="A13" s="29" t="s">
        <v>23</v>
      </c>
      <c r="B13" s="56">
        <f>さいたま!B13</f>
        <v>12674</v>
      </c>
      <c r="C13" s="62">
        <v>22</v>
      </c>
      <c r="D13" s="65">
        <f>さいたま!D13</f>
        <v>333000</v>
      </c>
      <c r="E13" s="62">
        <v>326300</v>
      </c>
      <c r="F13" s="66">
        <f t="shared" si="0"/>
        <v>4220442000</v>
      </c>
      <c r="G13" s="30">
        <f t="shared" si="1"/>
        <v>4135526200</v>
      </c>
      <c r="H13" s="31">
        <f t="shared" si="2"/>
        <v>97.987987987987992</v>
      </c>
      <c r="I13" s="10"/>
    </row>
    <row r="14" spans="1:256" x14ac:dyDescent="0.15">
      <c r="A14" s="27" t="s">
        <v>24</v>
      </c>
      <c r="B14" s="54">
        <f>さいたま!B14</f>
        <v>13152</v>
      </c>
      <c r="C14" s="53">
        <v>28</v>
      </c>
      <c r="D14" s="63">
        <f>さいたま!D14</f>
        <v>372400</v>
      </c>
      <c r="E14" s="53">
        <v>373900</v>
      </c>
      <c r="F14" s="57">
        <f t="shared" si="0"/>
        <v>4897804800</v>
      </c>
      <c r="G14" s="20">
        <f t="shared" si="1"/>
        <v>4917532800</v>
      </c>
      <c r="H14" s="28">
        <f t="shared" si="2"/>
        <v>100.40279269602578</v>
      </c>
      <c r="I14" s="10"/>
    </row>
    <row r="15" spans="1:256" x14ac:dyDescent="0.15">
      <c r="A15" s="19" t="s">
        <v>25</v>
      </c>
      <c r="B15" s="54">
        <f>さいたま!B15</f>
        <v>10229</v>
      </c>
      <c r="C15" s="60">
        <v>70</v>
      </c>
      <c r="D15" s="63">
        <f>さいたま!D15</f>
        <v>399300</v>
      </c>
      <c r="E15" s="60">
        <v>391100</v>
      </c>
      <c r="F15" s="58">
        <f t="shared" si="0"/>
        <v>4084439700</v>
      </c>
      <c r="G15" s="21">
        <f t="shared" si="1"/>
        <v>4000561900</v>
      </c>
      <c r="H15" s="22">
        <f t="shared" si="2"/>
        <v>97.946406210869014</v>
      </c>
      <c r="I15" s="10"/>
    </row>
    <row r="16" spans="1:256" x14ac:dyDescent="0.15">
      <c r="A16" s="19" t="s">
        <v>26</v>
      </c>
      <c r="B16" s="54">
        <f>さいたま!B16</f>
        <v>6873</v>
      </c>
      <c r="C16" s="60">
        <v>73</v>
      </c>
      <c r="D16" s="63">
        <f>さいたま!D16</f>
        <v>406500</v>
      </c>
      <c r="E16" s="60">
        <v>417400</v>
      </c>
      <c r="F16" s="58">
        <f t="shared" si="0"/>
        <v>2793874500</v>
      </c>
      <c r="G16" s="21">
        <f t="shared" si="1"/>
        <v>2868790200</v>
      </c>
      <c r="H16" s="22">
        <f t="shared" si="2"/>
        <v>102.68142681426815</v>
      </c>
      <c r="I16" s="10"/>
    </row>
    <row r="17" spans="1:9" x14ac:dyDescent="0.15">
      <c r="A17" s="19" t="s">
        <v>27</v>
      </c>
      <c r="B17" s="54">
        <f>さいたま!B17</f>
        <v>1876</v>
      </c>
      <c r="C17" s="60">
        <v>24</v>
      </c>
      <c r="D17" s="63">
        <f>さいたま!D17</f>
        <v>408400</v>
      </c>
      <c r="E17" s="60">
        <v>430900</v>
      </c>
      <c r="F17" s="58">
        <f t="shared" si="0"/>
        <v>766158400</v>
      </c>
      <c r="G17" s="21">
        <f t="shared" si="1"/>
        <v>808368400</v>
      </c>
      <c r="H17" s="22">
        <f t="shared" si="2"/>
        <v>105.50930460333008</v>
      </c>
      <c r="I17" s="10"/>
    </row>
    <row r="18" spans="1:9" x14ac:dyDescent="0.15">
      <c r="A18" s="19" t="s">
        <v>28</v>
      </c>
      <c r="B18" s="20">
        <f>さいたま!B18</f>
        <v>78235</v>
      </c>
      <c r="C18" s="20">
        <f>SUM(C6:C17)</f>
        <v>379</v>
      </c>
      <c r="D18" s="20">
        <f>さいたま!D18</f>
        <v>3484100</v>
      </c>
      <c r="E18" s="20">
        <f>SUM(E6:E17)</f>
        <v>3471900</v>
      </c>
      <c r="F18" s="21">
        <f>SUM(F6:F17)</f>
        <v>24904804400</v>
      </c>
      <c r="G18" s="21">
        <f>SUM(G6:G17)</f>
        <v>24588626200</v>
      </c>
      <c r="H18" s="22">
        <f t="shared" si="2"/>
        <v>98.730452988420183</v>
      </c>
      <c r="I18" s="10"/>
    </row>
    <row r="19" spans="1:9" x14ac:dyDescent="0.15">
      <c r="F19" s="2">
        <f>F18/B18</f>
        <v>318333.28305745509</v>
      </c>
      <c r="G19" s="2">
        <f>G18/C18</f>
        <v>64877641.688654356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1">
        <v>0</v>
      </c>
      <c r="D23" s="20">
        <f>さいたま!D23</f>
        <v>160900</v>
      </c>
      <c r="E23" s="21">
        <v>0</v>
      </c>
      <c r="F23" s="21">
        <f t="shared" ref="F23:F34" si="3">IF(C23=0,0,B23*D23)</f>
        <v>0</v>
      </c>
      <c r="G23" s="21">
        <f t="shared" ref="G23:G34" si="4">B23*E23</f>
        <v>0</v>
      </c>
      <c r="H23" s="22" t="e">
        <f>G23/F23*100</f>
        <v>#DIV/0!</v>
      </c>
      <c r="I23" s="10"/>
    </row>
    <row r="24" spans="1:9" x14ac:dyDescent="0.15">
      <c r="A24" s="19" t="s">
        <v>17</v>
      </c>
      <c r="B24" s="20">
        <f>さいたま!B24</f>
        <v>179</v>
      </c>
      <c r="C24" s="21">
        <v>1</v>
      </c>
      <c r="D24" s="20">
        <f>さいたま!D24</f>
        <v>163600</v>
      </c>
      <c r="E24" s="21">
        <v>176500</v>
      </c>
      <c r="F24" s="21">
        <f t="shared" si="3"/>
        <v>29284400</v>
      </c>
      <c r="G24" s="21">
        <f t="shared" si="4"/>
        <v>31593500</v>
      </c>
      <c r="H24" s="22">
        <f>G24/F24*100</f>
        <v>107.88508557457213</v>
      </c>
      <c r="I24" s="10"/>
    </row>
    <row r="25" spans="1:9" x14ac:dyDescent="0.15">
      <c r="A25" s="19" t="s">
        <v>18</v>
      </c>
      <c r="B25" s="21">
        <f>さいたま!B25</f>
        <v>158</v>
      </c>
      <c r="C25" s="32">
        <v>1</v>
      </c>
      <c r="D25" s="21">
        <f>さいたま!D25</f>
        <v>171700</v>
      </c>
      <c r="E25" s="21">
        <v>184300</v>
      </c>
      <c r="F25" s="21">
        <f t="shared" si="3"/>
        <v>27128600</v>
      </c>
      <c r="G25" s="21">
        <f t="shared" si="4"/>
        <v>29119400</v>
      </c>
      <c r="H25" s="22">
        <f>G25/F25*100</f>
        <v>107.33838089691321</v>
      </c>
      <c r="I25" s="10"/>
    </row>
    <row r="26" spans="1:9" ht="14.25" thickBot="1" x14ac:dyDescent="0.2">
      <c r="A26" s="29" t="s">
        <v>19</v>
      </c>
      <c r="B26" s="33">
        <f>さいたま!B26</f>
        <v>286</v>
      </c>
      <c r="C26" s="30">
        <v>3</v>
      </c>
      <c r="D26" s="33">
        <f>さいたま!D26</f>
        <v>179500</v>
      </c>
      <c r="E26" s="30">
        <v>195500</v>
      </c>
      <c r="F26" s="30">
        <f t="shared" si="3"/>
        <v>51337000</v>
      </c>
      <c r="G26" s="30">
        <f t="shared" si="4"/>
        <v>55913000</v>
      </c>
      <c r="H26" s="31">
        <f t="shared" ref="H26:H35" si="5">G26/F26*100</f>
        <v>108.91364902506963</v>
      </c>
      <c r="I26" s="10"/>
    </row>
    <row r="27" spans="1:9" x14ac:dyDescent="0.15">
      <c r="A27" s="27" t="s">
        <v>20</v>
      </c>
      <c r="B27" s="20">
        <f>さいたま!B27</f>
        <v>162</v>
      </c>
      <c r="C27" s="20">
        <v>2</v>
      </c>
      <c r="D27" s="20">
        <f>さいたま!D27</f>
        <v>200600</v>
      </c>
      <c r="E27" s="20">
        <v>212000</v>
      </c>
      <c r="F27" s="20">
        <f t="shared" si="3"/>
        <v>32497200</v>
      </c>
      <c r="G27" s="20">
        <f t="shared" si="4"/>
        <v>34344000</v>
      </c>
      <c r="H27" s="28">
        <f t="shared" si="5"/>
        <v>105.68295114656033</v>
      </c>
      <c r="I27" s="10"/>
    </row>
    <row r="28" spans="1:9" x14ac:dyDescent="0.15">
      <c r="A28" s="19" t="s">
        <v>21</v>
      </c>
      <c r="B28" s="21">
        <f>さいたま!B28</f>
        <v>270</v>
      </c>
      <c r="C28" s="21">
        <v>3</v>
      </c>
      <c r="D28" s="21">
        <f>さいたま!D28</f>
        <v>221500</v>
      </c>
      <c r="E28" s="21">
        <v>230000</v>
      </c>
      <c r="F28" s="21">
        <f t="shared" si="3"/>
        <v>59805000</v>
      </c>
      <c r="G28" s="21">
        <f t="shared" si="4"/>
        <v>62100000</v>
      </c>
      <c r="H28" s="22">
        <f t="shared" si="5"/>
        <v>103.83747178329573</v>
      </c>
      <c r="I28" s="10"/>
    </row>
    <row r="29" spans="1:9" x14ac:dyDescent="0.15">
      <c r="A29" s="19" t="s">
        <v>22</v>
      </c>
      <c r="B29" s="20">
        <f>さいたま!B29</f>
        <v>704</v>
      </c>
      <c r="C29" s="21">
        <v>1</v>
      </c>
      <c r="D29" s="20">
        <f>さいたま!D29</f>
        <v>256800</v>
      </c>
      <c r="E29" s="21">
        <v>263200</v>
      </c>
      <c r="F29" s="21">
        <f t="shared" si="3"/>
        <v>180787200</v>
      </c>
      <c r="G29" s="21">
        <f t="shared" si="4"/>
        <v>185292800</v>
      </c>
      <c r="H29" s="22">
        <f t="shared" si="5"/>
        <v>102.49221183800623</v>
      </c>
      <c r="I29" s="10"/>
    </row>
    <row r="30" spans="1:9" ht="14.25" thickBot="1" x14ac:dyDescent="0.2">
      <c r="A30" s="29" t="s">
        <v>23</v>
      </c>
      <c r="B30" s="33">
        <f>さいたま!B30</f>
        <v>1079</v>
      </c>
      <c r="C30" s="30">
        <v>1</v>
      </c>
      <c r="D30" s="33">
        <f>さいたま!D30</f>
        <v>298400</v>
      </c>
      <c r="E30" s="30">
        <v>331100</v>
      </c>
      <c r="F30" s="30">
        <f t="shared" si="3"/>
        <v>321973600</v>
      </c>
      <c r="G30" s="30">
        <f t="shared" si="4"/>
        <v>357256900</v>
      </c>
      <c r="H30" s="31">
        <f t="shared" si="5"/>
        <v>110.95844504021449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6</v>
      </c>
      <c r="D31" s="20">
        <f>さいたま!D31</f>
        <v>337400</v>
      </c>
      <c r="E31" s="20">
        <v>345000</v>
      </c>
      <c r="F31" s="20">
        <f t="shared" si="3"/>
        <v>616092400</v>
      </c>
      <c r="G31" s="20">
        <f t="shared" si="4"/>
        <v>629970000</v>
      </c>
      <c r="H31" s="28">
        <f t="shared" si="5"/>
        <v>102.25251926496739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10</v>
      </c>
      <c r="D32" s="20">
        <f>さいたま!D32</f>
        <v>364600</v>
      </c>
      <c r="E32" s="21">
        <v>366000</v>
      </c>
      <c r="F32" s="21">
        <f t="shared" si="3"/>
        <v>562942400</v>
      </c>
      <c r="G32" s="21">
        <f t="shared" si="4"/>
        <v>565104000</v>
      </c>
      <c r="H32" s="22">
        <f t="shared" si="5"/>
        <v>100.38398244651674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8</v>
      </c>
      <c r="D33" s="20">
        <f>さいたま!D33</f>
        <v>387100</v>
      </c>
      <c r="E33" s="21">
        <v>394400</v>
      </c>
      <c r="F33" s="21">
        <f t="shared" si="3"/>
        <v>717296300</v>
      </c>
      <c r="G33" s="21">
        <f t="shared" si="4"/>
        <v>730823200</v>
      </c>
      <c r="H33" s="22">
        <f t="shared" si="5"/>
        <v>101.88581761818651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6</v>
      </c>
      <c r="D34" s="20">
        <f>さいたま!D34</f>
        <v>398200</v>
      </c>
      <c r="E34" s="21">
        <v>402000</v>
      </c>
      <c r="F34" s="21">
        <f t="shared" si="3"/>
        <v>677736400</v>
      </c>
      <c r="G34" s="21">
        <f t="shared" si="4"/>
        <v>684204000</v>
      </c>
      <c r="H34" s="22">
        <f t="shared" si="5"/>
        <v>100.95429432446008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42</v>
      </c>
      <c r="D35" s="20">
        <f>さいたま!D35</f>
        <v>3140300</v>
      </c>
      <c r="E35" s="21">
        <f>SUM(E23:E34)</f>
        <v>3100000</v>
      </c>
      <c r="F35" s="21">
        <f>SUM(F23:F34)</f>
        <v>3276880500</v>
      </c>
      <c r="G35" s="21">
        <f>SUM(G23:G34)</f>
        <v>3365720800</v>
      </c>
      <c r="H35" s="22">
        <f t="shared" si="5"/>
        <v>102.71112419265822</v>
      </c>
      <c r="I35" s="10"/>
    </row>
    <row r="36" spans="1:9" x14ac:dyDescent="0.15">
      <c r="F36" s="2">
        <f>F35/B35</f>
        <v>330563.95642086148</v>
      </c>
      <c r="G36" s="2">
        <f>G35/C35</f>
        <v>80136209.523809522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1">
        <v>0</v>
      </c>
      <c r="D40" s="20">
        <f>さいたま!D40</f>
        <v>149700</v>
      </c>
      <c r="E40" s="21">
        <v>0</v>
      </c>
      <c r="F40" s="21">
        <f t="shared" ref="F40:F51" si="6">IF(C40=0,0,B40*D40)</f>
        <v>0</v>
      </c>
      <c r="G40" s="21">
        <f t="shared" ref="G40:G51" si="7">B40*E40</f>
        <v>0</v>
      </c>
      <c r="H40" s="22" t="e">
        <f>G40/F40*100</f>
        <v>#DIV/0!</v>
      </c>
      <c r="I40" s="10"/>
    </row>
    <row r="41" spans="1:9" x14ac:dyDescent="0.15">
      <c r="A41" s="19" t="s">
        <v>17</v>
      </c>
      <c r="B41" s="20">
        <f>さいたま!B41</f>
        <v>671</v>
      </c>
      <c r="C41" s="21">
        <v>3</v>
      </c>
      <c r="D41" s="20">
        <f>さいたま!D41</f>
        <v>156400</v>
      </c>
      <c r="E41" s="21">
        <v>161800</v>
      </c>
      <c r="F41" s="21">
        <f t="shared" si="6"/>
        <v>104944400</v>
      </c>
      <c r="G41" s="21">
        <f t="shared" si="7"/>
        <v>108567800</v>
      </c>
      <c r="H41" s="22">
        <f>G41/F41*100</f>
        <v>103.45268542199489</v>
      </c>
      <c r="I41" s="10"/>
    </row>
    <row r="42" spans="1:9" x14ac:dyDescent="0.15">
      <c r="A42" s="19" t="s">
        <v>18</v>
      </c>
      <c r="B42" s="21">
        <f>さいたま!B42</f>
        <v>608</v>
      </c>
      <c r="C42" s="21">
        <v>2</v>
      </c>
      <c r="D42" s="21">
        <f>さいたま!D42</f>
        <v>159900</v>
      </c>
      <c r="E42" s="21">
        <v>167200</v>
      </c>
      <c r="F42" s="21">
        <f t="shared" si="6"/>
        <v>97219200</v>
      </c>
      <c r="G42" s="21">
        <f t="shared" si="7"/>
        <v>101657600</v>
      </c>
      <c r="H42" s="22">
        <f>G42/F42*100</f>
        <v>104.56535334584116</v>
      </c>
      <c r="I42" s="10"/>
    </row>
    <row r="43" spans="1:9" ht="14.25" thickBot="1" x14ac:dyDescent="0.2">
      <c r="A43" s="29" t="s">
        <v>19</v>
      </c>
      <c r="B43" s="33">
        <f>さいたま!B43</f>
        <v>973</v>
      </c>
      <c r="C43" s="30">
        <v>1</v>
      </c>
      <c r="D43" s="33">
        <f>さいたま!D43</f>
        <v>170100</v>
      </c>
      <c r="E43" s="30">
        <v>187600</v>
      </c>
      <c r="F43" s="30">
        <f t="shared" si="6"/>
        <v>165507300</v>
      </c>
      <c r="G43" s="30">
        <f t="shared" si="7"/>
        <v>182534800</v>
      </c>
      <c r="H43" s="31">
        <f t="shared" ref="H43:H52" si="8">G43/F43*100</f>
        <v>110.28806584362141</v>
      </c>
      <c r="I43" s="10"/>
    </row>
    <row r="44" spans="1:9" x14ac:dyDescent="0.15">
      <c r="A44" s="27" t="s">
        <v>20</v>
      </c>
      <c r="B44" s="20">
        <f>さいたま!B44</f>
        <v>380</v>
      </c>
      <c r="C44" s="20">
        <v>5</v>
      </c>
      <c r="D44" s="20">
        <f>さいたま!D44</f>
        <v>187800</v>
      </c>
      <c r="E44" s="20">
        <v>192700</v>
      </c>
      <c r="F44" s="20">
        <f t="shared" si="6"/>
        <v>71364000</v>
      </c>
      <c r="G44" s="20">
        <f t="shared" si="7"/>
        <v>73226000</v>
      </c>
      <c r="H44" s="28">
        <f t="shared" si="8"/>
        <v>102.60915867944622</v>
      </c>
      <c r="I44" s="10"/>
    </row>
    <row r="45" spans="1:9" x14ac:dyDescent="0.15">
      <c r="A45" s="19" t="s">
        <v>21</v>
      </c>
      <c r="B45" s="21">
        <f>さいたま!B45</f>
        <v>657</v>
      </c>
      <c r="C45" s="21">
        <v>1</v>
      </c>
      <c r="D45" s="21">
        <f>さいたま!D45</f>
        <v>208300</v>
      </c>
      <c r="E45" s="21">
        <v>212200</v>
      </c>
      <c r="F45" s="21">
        <f t="shared" si="6"/>
        <v>136853100</v>
      </c>
      <c r="G45" s="21">
        <f t="shared" si="7"/>
        <v>139415400</v>
      </c>
      <c r="H45" s="22">
        <f t="shared" si="8"/>
        <v>101.87229956793087</v>
      </c>
      <c r="I45" s="10"/>
    </row>
    <row r="46" spans="1:9" x14ac:dyDescent="0.15">
      <c r="A46" s="19" t="s">
        <v>22</v>
      </c>
      <c r="B46" s="20">
        <f>さいたま!B46</f>
        <v>1596</v>
      </c>
      <c r="C46" s="21">
        <v>2</v>
      </c>
      <c r="D46" s="20">
        <f>さいたま!D46</f>
        <v>242800</v>
      </c>
      <c r="E46" s="21">
        <v>244200</v>
      </c>
      <c r="F46" s="21">
        <f t="shared" si="6"/>
        <v>387508800</v>
      </c>
      <c r="G46" s="21">
        <f t="shared" si="7"/>
        <v>389743200</v>
      </c>
      <c r="H46" s="22">
        <f t="shared" si="8"/>
        <v>100.57660626029654</v>
      </c>
      <c r="I46" s="10"/>
    </row>
    <row r="47" spans="1:9" ht="14.25" thickBot="1" x14ac:dyDescent="0.2">
      <c r="A47" s="29" t="s">
        <v>23</v>
      </c>
      <c r="B47" s="33">
        <f>さいたま!B47</f>
        <v>2806</v>
      </c>
      <c r="C47" s="30">
        <v>3</v>
      </c>
      <c r="D47" s="33">
        <f>さいたま!D47</f>
        <v>283900</v>
      </c>
      <c r="E47" s="30">
        <v>295100</v>
      </c>
      <c r="F47" s="30">
        <f t="shared" si="6"/>
        <v>796623400</v>
      </c>
      <c r="G47" s="30">
        <f t="shared" si="7"/>
        <v>828050600</v>
      </c>
      <c r="H47" s="31">
        <f t="shared" si="8"/>
        <v>103.94505107432195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5</v>
      </c>
      <c r="D48" s="20">
        <f>さいたま!D48</f>
        <v>329300</v>
      </c>
      <c r="E48" s="20">
        <v>354400</v>
      </c>
      <c r="F48" s="20">
        <f t="shared" si="6"/>
        <v>2174367900</v>
      </c>
      <c r="G48" s="20">
        <f t="shared" si="7"/>
        <v>2340103200</v>
      </c>
      <c r="H48" s="28">
        <f t="shared" si="8"/>
        <v>107.62222897054359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24</v>
      </c>
      <c r="D49" s="20">
        <f>さいたま!D49</f>
        <v>359000</v>
      </c>
      <c r="E49" s="21">
        <v>370700</v>
      </c>
      <c r="F49" s="21">
        <f t="shared" si="6"/>
        <v>4065316000</v>
      </c>
      <c r="G49" s="21">
        <f t="shared" si="7"/>
        <v>4197806800</v>
      </c>
      <c r="H49" s="22">
        <f t="shared" si="8"/>
        <v>103.25905292479109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12</v>
      </c>
      <c r="D50" s="20">
        <f>さいたま!D50</f>
        <v>380700</v>
      </c>
      <c r="E50" s="21">
        <v>394200</v>
      </c>
      <c r="F50" s="21">
        <f t="shared" si="6"/>
        <v>4348355400</v>
      </c>
      <c r="G50" s="21">
        <f t="shared" si="7"/>
        <v>4502552400</v>
      </c>
      <c r="H50" s="22">
        <f t="shared" si="8"/>
        <v>103.54609929078013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27</v>
      </c>
      <c r="D51" s="20">
        <f>さいたま!D51</f>
        <v>393500</v>
      </c>
      <c r="E51" s="21">
        <v>407900</v>
      </c>
      <c r="F51" s="21">
        <f t="shared" si="6"/>
        <v>5507032500</v>
      </c>
      <c r="G51" s="21">
        <f t="shared" si="7"/>
        <v>5708560500</v>
      </c>
      <c r="H51" s="22">
        <f t="shared" si="8"/>
        <v>103.65946632782719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85</v>
      </c>
      <c r="D52" s="20">
        <f>さいたま!D52</f>
        <v>3021400</v>
      </c>
      <c r="E52" s="21">
        <f>SUM(E40:E51)</f>
        <v>2988000</v>
      </c>
      <c r="F52" s="21">
        <f>SUM(F40:F51)</f>
        <v>17855092000</v>
      </c>
      <c r="G52" s="21">
        <f>SUM(G40:G51)</f>
        <v>18572218300</v>
      </c>
      <c r="H52" s="22">
        <f t="shared" si="8"/>
        <v>104.01636855189544</v>
      </c>
      <c r="I52" s="10"/>
    </row>
    <row r="53" spans="1:9" x14ac:dyDescent="0.15">
      <c r="F53" s="2">
        <f>F52/B52</f>
        <v>344227.72315403895</v>
      </c>
      <c r="G53" s="2">
        <f>G52/C52</f>
        <v>218496685.88235295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1">
        <v>0</v>
      </c>
      <c r="D57" s="20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0">
        <f>さいたま!B58</f>
        <v>0</v>
      </c>
      <c r="C58" s="21">
        <v>0</v>
      </c>
      <c r="D58" s="20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0">
        <f>さいたま!B59</f>
        <v>0</v>
      </c>
      <c r="C59" s="21">
        <v>0</v>
      </c>
      <c r="D59" s="20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29" t="s">
        <v>19</v>
      </c>
      <c r="B60" s="30">
        <f>さいたま!B60</f>
        <v>0</v>
      </c>
      <c r="C60" s="30">
        <v>0</v>
      </c>
      <c r="D60" s="30">
        <f>さいたま!D60</f>
        <v>0</v>
      </c>
      <c r="E60" s="30">
        <v>0</v>
      </c>
      <c r="F60" s="30">
        <f t="shared" si="9"/>
        <v>0</v>
      </c>
      <c r="G60" s="30">
        <f t="shared" si="10"/>
        <v>0</v>
      </c>
      <c r="H60" s="31" t="e">
        <f t="shared" si="11"/>
        <v>#DIV/0!</v>
      </c>
      <c r="I60" s="10"/>
    </row>
    <row r="61" spans="1:9" x14ac:dyDescent="0.15">
      <c r="A61" s="27" t="s">
        <v>20</v>
      </c>
      <c r="B61" s="20">
        <f>さいたま!B61</f>
        <v>0</v>
      </c>
      <c r="C61" s="20">
        <v>0</v>
      </c>
      <c r="D61" s="20">
        <f>さいたま!D61</f>
        <v>0</v>
      </c>
      <c r="E61" s="20">
        <v>0</v>
      </c>
      <c r="F61" s="20">
        <f t="shared" si="9"/>
        <v>0</v>
      </c>
      <c r="G61" s="20">
        <f t="shared" si="10"/>
        <v>0</v>
      </c>
      <c r="H61" s="28" t="e">
        <f t="shared" si="11"/>
        <v>#DIV/0!</v>
      </c>
      <c r="I61" s="10"/>
    </row>
    <row r="62" spans="1:9" x14ac:dyDescent="0.15">
      <c r="A62" s="19" t="s">
        <v>21</v>
      </c>
      <c r="B62" s="20">
        <f>さいたま!B62</f>
        <v>0</v>
      </c>
      <c r="C62" s="21">
        <v>0</v>
      </c>
      <c r="D62" s="20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1">
        <f>さいたま!B63</f>
        <v>9</v>
      </c>
      <c r="C63" s="21">
        <v>0</v>
      </c>
      <c r="D63" s="21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29" t="s">
        <v>23</v>
      </c>
      <c r="B64" s="33">
        <f>さいたま!B64</f>
        <v>8</v>
      </c>
      <c r="C64" s="30">
        <v>0</v>
      </c>
      <c r="D64" s="33">
        <f>さいたま!D64</f>
        <v>240200</v>
      </c>
      <c r="E64" s="30">
        <v>0</v>
      </c>
      <c r="F64" s="30">
        <f t="shared" si="9"/>
        <v>0</v>
      </c>
      <c r="G64" s="30">
        <f t="shared" si="10"/>
        <v>0</v>
      </c>
      <c r="H64" s="31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0</v>
      </c>
      <c r="D65" s="20">
        <f>さいたま!D65</f>
        <v>284600</v>
      </c>
      <c r="E65" s="20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0</v>
      </c>
      <c r="D66" s="20">
        <f>さいたま!D66</f>
        <v>322100</v>
      </c>
      <c r="E66" s="21">
        <v>0</v>
      </c>
      <c r="F66" s="21">
        <f t="shared" si="9"/>
        <v>0</v>
      </c>
      <c r="G66" s="21">
        <f t="shared" si="10"/>
        <v>0</v>
      </c>
      <c r="H66" s="22" t="e">
        <f t="shared" si="11"/>
        <v>#DIV/0!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0</v>
      </c>
      <c r="D67" s="20">
        <f>さいたま!D67</f>
        <v>352800</v>
      </c>
      <c r="E67" s="21">
        <v>0</v>
      </c>
      <c r="F67" s="21">
        <f t="shared" si="9"/>
        <v>0</v>
      </c>
      <c r="G67" s="21">
        <f t="shared" si="10"/>
        <v>0</v>
      </c>
      <c r="H67" s="22" t="e">
        <f>G67/F67*100</f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0</v>
      </c>
      <c r="D68" s="20">
        <f>さいたま!D68</f>
        <v>384400</v>
      </c>
      <c r="E68" s="21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0</v>
      </c>
      <c r="D69" s="20">
        <f>さいたま!D69</f>
        <v>1796700</v>
      </c>
      <c r="E69" s="21">
        <f>SUM(E57:E68)</f>
        <v>0</v>
      </c>
      <c r="F69" s="21">
        <f>SUM(F57:F68)</f>
        <v>0</v>
      </c>
      <c r="G69" s="21">
        <f>SUM(G57:G68)</f>
        <v>0</v>
      </c>
      <c r="H69" s="22" t="e">
        <f>G69/F69*100</f>
        <v>#DIV/0!</v>
      </c>
      <c r="I69" s="10"/>
    </row>
    <row r="70" spans="1:256" ht="14.25" thickBot="1" x14ac:dyDescent="0.2">
      <c r="F70" s="2">
        <f>F69/B69</f>
        <v>0</v>
      </c>
      <c r="G70" s="2" t="e">
        <f>G69/C69</f>
        <v>#DIV/0!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101.06390680013048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14" orientation="portrait" useFirstPageNumber="1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V190"/>
  <sheetViews>
    <sheetView tabSelected="1" view="pageBreakPreview" topLeftCell="A31" zoomScaleNormal="100" zoomScaleSheetLayoutView="100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50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59" t="s">
        <v>10</v>
      </c>
      <c r="D5" s="12" t="s">
        <v>11</v>
      </c>
      <c r="E5" s="12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54">
        <f>さいたま!B6</f>
        <v>2538</v>
      </c>
      <c r="C6" s="60">
        <v>6</v>
      </c>
      <c r="D6" s="26">
        <f>さいたま!D6</f>
        <v>185900</v>
      </c>
      <c r="E6" s="60">
        <v>185800</v>
      </c>
      <c r="F6" s="58">
        <f t="shared" ref="F6:F17" si="0">IF(C6=0,0,B6*D6)</f>
        <v>471814200</v>
      </c>
      <c r="G6" s="21">
        <f t="shared" ref="G6:G17" si="1">B6*E6</f>
        <v>471560400</v>
      </c>
      <c r="H6" s="22">
        <f t="shared" ref="H6:H18" si="2">G6/F6*100</f>
        <v>99.946207638515332</v>
      </c>
      <c r="I6" s="10"/>
    </row>
    <row r="7" spans="1:256" x14ac:dyDescent="0.15">
      <c r="A7" s="19" t="s">
        <v>17</v>
      </c>
      <c r="B7" s="54">
        <f>さいたま!B7</f>
        <v>2739</v>
      </c>
      <c r="C7" s="60">
        <v>6</v>
      </c>
      <c r="D7" s="26">
        <f>さいたま!D7</f>
        <v>192100</v>
      </c>
      <c r="E7" s="60">
        <v>192700</v>
      </c>
      <c r="F7" s="58">
        <f t="shared" si="0"/>
        <v>526161900</v>
      </c>
      <c r="G7" s="21">
        <f t="shared" si="1"/>
        <v>527805300</v>
      </c>
      <c r="H7" s="22">
        <f t="shared" si="2"/>
        <v>100.31233732431026</v>
      </c>
      <c r="I7" s="10"/>
    </row>
    <row r="8" spans="1:256" x14ac:dyDescent="0.15">
      <c r="A8" s="19" t="s">
        <v>18</v>
      </c>
      <c r="B8" s="55">
        <f>さいたま!B8</f>
        <v>2665</v>
      </c>
      <c r="C8" s="60">
        <v>6</v>
      </c>
      <c r="D8" s="26">
        <f>さいたま!D8</f>
        <v>199600</v>
      </c>
      <c r="E8" s="60">
        <v>201400</v>
      </c>
      <c r="F8" s="58">
        <f t="shared" si="0"/>
        <v>531934000</v>
      </c>
      <c r="G8" s="21">
        <f t="shared" si="1"/>
        <v>536731000</v>
      </c>
      <c r="H8" s="22">
        <f t="shared" si="2"/>
        <v>100.90180360721443</v>
      </c>
      <c r="I8" s="10"/>
    </row>
    <row r="9" spans="1:256" ht="14.25" thickBot="1" x14ac:dyDescent="0.2">
      <c r="A9" s="29" t="s">
        <v>19</v>
      </c>
      <c r="B9" s="67">
        <f>さいたま!B9</f>
        <v>4645</v>
      </c>
      <c r="C9" s="68">
        <v>14</v>
      </c>
      <c r="D9" s="46">
        <f>さいたま!D9</f>
        <v>211700</v>
      </c>
      <c r="E9" s="68">
        <v>209400</v>
      </c>
      <c r="F9" s="66">
        <f t="shared" si="0"/>
        <v>983346500</v>
      </c>
      <c r="G9" s="30">
        <f t="shared" si="1"/>
        <v>972663000</v>
      </c>
      <c r="H9" s="31">
        <f t="shared" si="2"/>
        <v>98.913556920170052</v>
      </c>
      <c r="I9" s="10"/>
    </row>
    <row r="10" spans="1:256" x14ac:dyDescent="0.15">
      <c r="A10" s="27" t="s">
        <v>20</v>
      </c>
      <c r="B10" s="54">
        <f>さいたま!B10</f>
        <v>3696</v>
      </c>
      <c r="C10" s="53">
        <v>22</v>
      </c>
      <c r="D10" s="25">
        <f>さいたま!D10</f>
        <v>229600</v>
      </c>
      <c r="E10" s="53">
        <v>223200</v>
      </c>
      <c r="F10" s="57">
        <f t="shared" si="0"/>
        <v>848601600</v>
      </c>
      <c r="G10" s="20">
        <f t="shared" si="1"/>
        <v>824947200</v>
      </c>
      <c r="H10" s="28">
        <f t="shared" si="2"/>
        <v>97.21254355400697</v>
      </c>
      <c r="I10" s="10"/>
    </row>
    <row r="11" spans="1:256" x14ac:dyDescent="0.15">
      <c r="A11" s="19" t="s">
        <v>21</v>
      </c>
      <c r="B11" s="54">
        <f>さいたま!B11</f>
        <v>6043</v>
      </c>
      <c r="C11" s="60">
        <v>30</v>
      </c>
      <c r="D11" s="26">
        <f>さいたま!D11</f>
        <v>252600</v>
      </c>
      <c r="E11" s="60">
        <v>242200</v>
      </c>
      <c r="F11" s="58">
        <f t="shared" si="0"/>
        <v>1526461800</v>
      </c>
      <c r="G11" s="21">
        <f t="shared" si="1"/>
        <v>1463614600</v>
      </c>
      <c r="H11" s="22">
        <f t="shared" si="2"/>
        <v>95.882818685669051</v>
      </c>
      <c r="I11" s="10"/>
    </row>
    <row r="12" spans="1:256" x14ac:dyDescent="0.15">
      <c r="A12" s="19" t="s">
        <v>22</v>
      </c>
      <c r="B12" s="55">
        <f>さいたま!B12</f>
        <v>11105</v>
      </c>
      <c r="C12" s="60">
        <v>20</v>
      </c>
      <c r="D12" s="26">
        <f>さいたま!D12</f>
        <v>293000</v>
      </c>
      <c r="E12" s="60">
        <v>278100</v>
      </c>
      <c r="F12" s="58">
        <f t="shared" si="0"/>
        <v>3253765000</v>
      </c>
      <c r="G12" s="21">
        <f t="shared" si="1"/>
        <v>3088300500</v>
      </c>
      <c r="H12" s="22">
        <f t="shared" si="2"/>
        <v>94.914675767918084</v>
      </c>
      <c r="I12" s="10"/>
    </row>
    <row r="13" spans="1:256" ht="14.25" thickBot="1" x14ac:dyDescent="0.2">
      <c r="A13" s="29" t="s">
        <v>23</v>
      </c>
      <c r="B13" s="67">
        <f>さいたま!B13</f>
        <v>12674</v>
      </c>
      <c r="C13" s="68">
        <v>22</v>
      </c>
      <c r="D13" s="46">
        <f>さいたま!D13</f>
        <v>333000</v>
      </c>
      <c r="E13" s="68">
        <v>338600</v>
      </c>
      <c r="F13" s="69">
        <f t="shared" si="0"/>
        <v>4220442000</v>
      </c>
      <c r="G13" s="30">
        <f t="shared" si="1"/>
        <v>4291416400</v>
      </c>
      <c r="H13" s="31">
        <f t="shared" si="2"/>
        <v>101.68168168168168</v>
      </c>
      <c r="I13" s="10"/>
    </row>
    <row r="14" spans="1:256" x14ac:dyDescent="0.15">
      <c r="A14" s="27" t="s">
        <v>24</v>
      </c>
      <c r="B14" s="54">
        <f>さいたま!B14</f>
        <v>13152</v>
      </c>
      <c r="C14" s="53">
        <v>25</v>
      </c>
      <c r="D14" s="25">
        <f>さいたま!D14</f>
        <v>372400</v>
      </c>
      <c r="E14" s="53">
        <v>375800</v>
      </c>
      <c r="F14" s="57">
        <f t="shared" si="0"/>
        <v>4897804800</v>
      </c>
      <c r="G14" s="20">
        <f t="shared" si="1"/>
        <v>4942521600</v>
      </c>
      <c r="H14" s="28">
        <f t="shared" si="2"/>
        <v>100.91299677765844</v>
      </c>
      <c r="I14" s="10"/>
    </row>
    <row r="15" spans="1:256" x14ac:dyDescent="0.15">
      <c r="A15" s="19" t="s">
        <v>25</v>
      </c>
      <c r="B15" s="54">
        <f>さいたま!B15</f>
        <v>10229</v>
      </c>
      <c r="C15" s="60">
        <v>16</v>
      </c>
      <c r="D15" s="26">
        <f>さいたま!D15</f>
        <v>399300</v>
      </c>
      <c r="E15" s="60">
        <v>390200</v>
      </c>
      <c r="F15" s="58">
        <f t="shared" si="0"/>
        <v>4084439700</v>
      </c>
      <c r="G15" s="21">
        <f t="shared" si="1"/>
        <v>3991355800</v>
      </c>
      <c r="H15" s="22">
        <f t="shared" si="2"/>
        <v>97.721011770598537</v>
      </c>
      <c r="I15" s="10"/>
    </row>
    <row r="16" spans="1:256" x14ac:dyDescent="0.15">
      <c r="A16" s="19" t="s">
        <v>26</v>
      </c>
      <c r="B16" s="54">
        <f>さいたま!B16</f>
        <v>6873</v>
      </c>
      <c r="C16" s="60">
        <v>19</v>
      </c>
      <c r="D16" s="26">
        <f>さいたま!D16</f>
        <v>406500</v>
      </c>
      <c r="E16" s="60">
        <v>411900</v>
      </c>
      <c r="F16" s="58">
        <f t="shared" si="0"/>
        <v>2793874500</v>
      </c>
      <c r="G16" s="21">
        <f t="shared" si="1"/>
        <v>2830988700</v>
      </c>
      <c r="H16" s="22">
        <f t="shared" si="2"/>
        <v>101.32841328413285</v>
      </c>
      <c r="I16" s="10"/>
    </row>
    <row r="17" spans="1:9" x14ac:dyDescent="0.15">
      <c r="A17" s="19" t="s">
        <v>27</v>
      </c>
      <c r="B17" s="54">
        <f>さいたま!B17</f>
        <v>1876</v>
      </c>
      <c r="C17" s="53">
        <v>2</v>
      </c>
      <c r="D17" s="57">
        <f>さいたま!D17</f>
        <v>408400</v>
      </c>
      <c r="E17" s="52">
        <v>438300</v>
      </c>
      <c r="F17" s="21">
        <f t="shared" si="0"/>
        <v>766158400</v>
      </c>
      <c r="G17" s="21">
        <f t="shared" si="1"/>
        <v>822250800</v>
      </c>
      <c r="H17" s="22">
        <f t="shared" si="2"/>
        <v>107.32125367286973</v>
      </c>
      <c r="I17" s="10"/>
    </row>
    <row r="18" spans="1:9" x14ac:dyDescent="0.15">
      <c r="A18" s="19" t="s">
        <v>28</v>
      </c>
      <c r="B18" s="20">
        <f>さいたま!B18</f>
        <v>78235</v>
      </c>
      <c r="C18" s="20">
        <f>SUM(C6:C17)</f>
        <v>188</v>
      </c>
      <c r="D18" s="20">
        <f>さいたま!D18</f>
        <v>3484100</v>
      </c>
      <c r="E18" s="21">
        <f>SUM(E6:E17)</f>
        <v>3487600</v>
      </c>
      <c r="F18" s="21">
        <f>SUM(F6:F17)</f>
        <v>24904804400</v>
      </c>
      <c r="G18" s="21">
        <f>SUM(G6:G17)</f>
        <v>24764155300</v>
      </c>
      <c r="H18" s="22">
        <f t="shared" si="2"/>
        <v>99.435253143365387</v>
      </c>
      <c r="I18" s="10"/>
    </row>
    <row r="19" spans="1:9" x14ac:dyDescent="0.15">
      <c r="F19" s="2">
        <f>F18/B18</f>
        <v>318333.28305745509</v>
      </c>
      <c r="G19" s="2">
        <f>G18/C18</f>
        <v>131724230.31914894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1">
        <v>0</v>
      </c>
      <c r="D23" s="20">
        <f>さいたま!D23</f>
        <v>160900</v>
      </c>
      <c r="E23" s="21">
        <v>0</v>
      </c>
      <c r="F23" s="21">
        <f t="shared" ref="F23:F34" si="3">IF(C23=0,0,B23*D23)</f>
        <v>0</v>
      </c>
      <c r="G23" s="21">
        <f t="shared" ref="G23:G34" si="4">B23*E23</f>
        <v>0</v>
      </c>
      <c r="H23" s="22" t="e">
        <f>G23/F23*100</f>
        <v>#DIV/0!</v>
      </c>
      <c r="I23" s="10"/>
    </row>
    <row r="24" spans="1:9" x14ac:dyDescent="0.15">
      <c r="A24" s="19" t="s">
        <v>17</v>
      </c>
      <c r="B24" s="20">
        <f>さいたま!B24</f>
        <v>179</v>
      </c>
      <c r="C24" s="21">
        <v>0</v>
      </c>
      <c r="D24" s="20">
        <f>さいたま!D24</f>
        <v>163600</v>
      </c>
      <c r="E24" s="21">
        <v>0</v>
      </c>
      <c r="F24" s="21">
        <f t="shared" si="3"/>
        <v>0</v>
      </c>
      <c r="G24" s="21">
        <f t="shared" si="4"/>
        <v>0</v>
      </c>
      <c r="H24" s="22" t="e">
        <f>G24/F24*100</f>
        <v>#DIV/0!</v>
      </c>
      <c r="I24" s="10"/>
    </row>
    <row r="25" spans="1:9" x14ac:dyDescent="0.15">
      <c r="A25" s="19" t="s">
        <v>18</v>
      </c>
      <c r="B25" s="20">
        <f>さいたま!B25</f>
        <v>158</v>
      </c>
      <c r="C25" s="2">
        <v>1</v>
      </c>
      <c r="D25" s="20">
        <f>さいたま!D25</f>
        <v>171700</v>
      </c>
      <c r="E25" s="21">
        <v>182600</v>
      </c>
      <c r="F25" s="21">
        <f t="shared" si="3"/>
        <v>27128600</v>
      </c>
      <c r="G25" s="21">
        <f t="shared" si="4"/>
        <v>28850800</v>
      </c>
      <c r="H25" s="22">
        <f>G25/F25*100</f>
        <v>106.34828188701223</v>
      </c>
      <c r="I25" s="10"/>
    </row>
    <row r="26" spans="1:9" ht="14.25" thickBot="1" x14ac:dyDescent="0.2">
      <c r="A26" s="29" t="s">
        <v>19</v>
      </c>
      <c r="B26" s="30">
        <f>さいたま!B26</f>
        <v>286</v>
      </c>
      <c r="C26" s="30">
        <v>0</v>
      </c>
      <c r="D26" s="30">
        <f>さいたま!D26</f>
        <v>179500</v>
      </c>
      <c r="E26" s="30">
        <v>0</v>
      </c>
      <c r="F26" s="30">
        <f t="shared" si="3"/>
        <v>0</v>
      </c>
      <c r="G26" s="30">
        <f t="shared" si="4"/>
        <v>0</v>
      </c>
      <c r="H26" s="31" t="e">
        <f t="shared" ref="H26:H35" si="5">G26/F26*100</f>
        <v>#DIV/0!</v>
      </c>
      <c r="I26" s="10"/>
    </row>
    <row r="27" spans="1:9" x14ac:dyDescent="0.15">
      <c r="A27" s="27" t="s">
        <v>20</v>
      </c>
      <c r="B27" s="20">
        <f>さいたま!B27</f>
        <v>162</v>
      </c>
      <c r="C27" s="20">
        <v>1</v>
      </c>
      <c r="D27" s="20">
        <f>さいたま!D27</f>
        <v>200600</v>
      </c>
      <c r="E27" s="20">
        <v>213600</v>
      </c>
      <c r="F27" s="20">
        <f t="shared" si="3"/>
        <v>32497200</v>
      </c>
      <c r="G27" s="20">
        <f t="shared" si="4"/>
        <v>34603200</v>
      </c>
      <c r="H27" s="28">
        <f t="shared" si="5"/>
        <v>106.48055832502492</v>
      </c>
      <c r="I27" s="10"/>
    </row>
    <row r="28" spans="1:9" x14ac:dyDescent="0.15">
      <c r="A28" s="19" t="s">
        <v>21</v>
      </c>
      <c r="B28" s="21">
        <f>さいたま!B28</f>
        <v>270</v>
      </c>
      <c r="C28" s="21">
        <v>1</v>
      </c>
      <c r="D28" s="21">
        <f>さいたま!D28</f>
        <v>221500</v>
      </c>
      <c r="E28" s="21">
        <v>206300</v>
      </c>
      <c r="F28" s="21">
        <f t="shared" si="3"/>
        <v>59805000</v>
      </c>
      <c r="G28" s="21">
        <f t="shared" si="4"/>
        <v>55701000</v>
      </c>
      <c r="H28" s="22">
        <f t="shared" si="5"/>
        <v>93.137697516930018</v>
      </c>
      <c r="I28" s="10"/>
    </row>
    <row r="29" spans="1:9" x14ac:dyDescent="0.15">
      <c r="A29" s="19" t="s">
        <v>22</v>
      </c>
      <c r="B29" s="20">
        <f>さいたま!B29</f>
        <v>704</v>
      </c>
      <c r="C29" s="21">
        <v>1</v>
      </c>
      <c r="D29" s="20">
        <f>さいたま!D29</f>
        <v>256800</v>
      </c>
      <c r="E29" s="21">
        <v>252900</v>
      </c>
      <c r="F29" s="21">
        <f t="shared" si="3"/>
        <v>180787200</v>
      </c>
      <c r="G29" s="21">
        <f t="shared" si="4"/>
        <v>178041600</v>
      </c>
      <c r="H29" s="22">
        <f t="shared" si="5"/>
        <v>98.481308411214954</v>
      </c>
      <c r="I29" s="10"/>
    </row>
    <row r="30" spans="1:9" ht="14.25" thickBot="1" x14ac:dyDescent="0.2">
      <c r="A30" s="29" t="s">
        <v>23</v>
      </c>
      <c r="B30" s="33">
        <f>さいたま!B30</f>
        <v>1079</v>
      </c>
      <c r="C30" s="30">
        <v>4</v>
      </c>
      <c r="D30" s="33">
        <f>さいたま!D30</f>
        <v>298400</v>
      </c>
      <c r="E30" s="30">
        <v>316000</v>
      </c>
      <c r="F30" s="30">
        <f t="shared" si="3"/>
        <v>321973600</v>
      </c>
      <c r="G30" s="30">
        <f t="shared" si="4"/>
        <v>340964000</v>
      </c>
      <c r="H30" s="31">
        <f t="shared" si="5"/>
        <v>105.89812332439679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9</v>
      </c>
      <c r="D31" s="20">
        <f>さいたま!D31</f>
        <v>337400</v>
      </c>
      <c r="E31" s="20">
        <v>342000</v>
      </c>
      <c r="F31" s="20">
        <f t="shared" si="3"/>
        <v>616092400</v>
      </c>
      <c r="G31" s="20">
        <f t="shared" si="4"/>
        <v>624492000</v>
      </c>
      <c r="H31" s="28">
        <f t="shared" si="5"/>
        <v>101.36336692353289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4</v>
      </c>
      <c r="D32" s="20">
        <f>さいたま!D32</f>
        <v>364600</v>
      </c>
      <c r="E32" s="21">
        <v>350100</v>
      </c>
      <c r="F32" s="21">
        <f t="shared" si="3"/>
        <v>562942400</v>
      </c>
      <c r="G32" s="21">
        <f t="shared" si="4"/>
        <v>540554400</v>
      </c>
      <c r="H32" s="22">
        <f t="shared" si="5"/>
        <v>96.023038946791004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5</v>
      </c>
      <c r="D33" s="20">
        <f>さいたま!D33</f>
        <v>387100</v>
      </c>
      <c r="E33" s="21">
        <v>379900</v>
      </c>
      <c r="F33" s="21">
        <f t="shared" si="3"/>
        <v>717296300</v>
      </c>
      <c r="G33" s="21">
        <f t="shared" si="4"/>
        <v>703954700</v>
      </c>
      <c r="H33" s="22">
        <f t="shared" si="5"/>
        <v>98.140015499870842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3</v>
      </c>
      <c r="D34" s="20">
        <f>さいたま!D34</f>
        <v>398200</v>
      </c>
      <c r="E34" s="21">
        <v>392600</v>
      </c>
      <c r="F34" s="21">
        <f t="shared" si="3"/>
        <v>677736400</v>
      </c>
      <c r="G34" s="21">
        <f t="shared" si="4"/>
        <v>668205200</v>
      </c>
      <c r="H34" s="22">
        <f t="shared" si="5"/>
        <v>98.593671521848307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29</v>
      </c>
      <c r="D35" s="20">
        <f>さいたま!D35</f>
        <v>3140300</v>
      </c>
      <c r="E35" s="21">
        <f>SUM(E23:E34)</f>
        <v>2636000</v>
      </c>
      <c r="F35" s="21">
        <f>SUM(F23:F34)</f>
        <v>3196259100</v>
      </c>
      <c r="G35" s="21">
        <f>SUM(G23:G34)</f>
        <v>3175366900</v>
      </c>
      <c r="H35" s="22">
        <f t="shared" si="5"/>
        <v>99.346354618122163</v>
      </c>
      <c r="I35" s="10"/>
    </row>
    <row r="36" spans="1:9" x14ac:dyDescent="0.15">
      <c r="F36" s="2">
        <f>F35/B35</f>
        <v>322431.06022394833</v>
      </c>
      <c r="G36" s="2">
        <f>G35/C35</f>
        <v>109495410.34482759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1">
        <f>さいたま!B40</f>
        <v>835</v>
      </c>
      <c r="C40" s="21">
        <v>2</v>
      </c>
      <c r="D40" s="21">
        <f>さいたま!D40</f>
        <v>149700</v>
      </c>
      <c r="E40" s="21">
        <v>155700</v>
      </c>
      <c r="F40" s="21">
        <f t="shared" ref="F40:F51" si="6">IF(C40=0,0,B40*D40)</f>
        <v>124999500</v>
      </c>
      <c r="G40" s="21">
        <f t="shared" ref="G40:G51" si="7">B40*E40</f>
        <v>130009500</v>
      </c>
      <c r="H40" s="22">
        <f>G40/F40*100</f>
        <v>104.00801603206413</v>
      </c>
      <c r="I40" s="10"/>
    </row>
    <row r="41" spans="1:9" x14ac:dyDescent="0.15">
      <c r="A41" s="19" t="s">
        <v>17</v>
      </c>
      <c r="B41" s="20">
        <f>さいたま!B41</f>
        <v>671</v>
      </c>
      <c r="C41" s="21">
        <v>2</v>
      </c>
      <c r="D41" s="20">
        <f>さいたま!D41</f>
        <v>156400</v>
      </c>
      <c r="E41" s="21">
        <v>161300</v>
      </c>
      <c r="F41" s="21">
        <f t="shared" si="6"/>
        <v>104944400</v>
      </c>
      <c r="G41" s="21">
        <f t="shared" si="7"/>
        <v>108232300</v>
      </c>
      <c r="H41" s="22">
        <f>G41/F41*100</f>
        <v>103.13299232736573</v>
      </c>
      <c r="I41" s="10"/>
    </row>
    <row r="42" spans="1:9" x14ac:dyDescent="0.15">
      <c r="A42" s="19" t="s">
        <v>18</v>
      </c>
      <c r="B42" s="20">
        <f>さいたま!B42</f>
        <v>608</v>
      </c>
      <c r="C42" s="21">
        <v>1</v>
      </c>
      <c r="D42" s="20">
        <f>さいたま!D42</f>
        <v>159900</v>
      </c>
      <c r="E42" s="21">
        <v>168600</v>
      </c>
      <c r="F42" s="21">
        <f t="shared" si="6"/>
        <v>97219200</v>
      </c>
      <c r="G42" s="21">
        <f t="shared" si="7"/>
        <v>102508800</v>
      </c>
      <c r="H42" s="22">
        <f>G42/F42*100</f>
        <v>105.44090056285178</v>
      </c>
      <c r="I42" s="10"/>
    </row>
    <row r="43" spans="1:9" ht="14.25" thickBot="1" x14ac:dyDescent="0.2">
      <c r="A43" s="29" t="s">
        <v>19</v>
      </c>
      <c r="B43" s="33">
        <f>さいたま!B43</f>
        <v>973</v>
      </c>
      <c r="C43" s="30">
        <v>1</v>
      </c>
      <c r="D43" s="33">
        <f>さいたま!D43</f>
        <v>170100</v>
      </c>
      <c r="E43" s="30">
        <v>179200</v>
      </c>
      <c r="F43" s="30">
        <f t="shared" si="6"/>
        <v>165507300</v>
      </c>
      <c r="G43" s="30">
        <f t="shared" si="7"/>
        <v>174361600</v>
      </c>
      <c r="H43" s="31">
        <f t="shared" ref="H43:H52" si="8">G43/F43*100</f>
        <v>105.34979423868313</v>
      </c>
      <c r="I43" s="10"/>
    </row>
    <row r="44" spans="1:9" x14ac:dyDescent="0.15">
      <c r="A44" s="27" t="s">
        <v>20</v>
      </c>
      <c r="B44" s="20">
        <f>さいたま!B44</f>
        <v>380</v>
      </c>
      <c r="C44" s="20">
        <v>0</v>
      </c>
      <c r="D44" s="20">
        <f>さいたま!D44</f>
        <v>187800</v>
      </c>
      <c r="E44" s="20">
        <v>0</v>
      </c>
      <c r="F44" s="20">
        <f t="shared" si="6"/>
        <v>0</v>
      </c>
      <c r="G44" s="20">
        <f t="shared" si="7"/>
        <v>0</v>
      </c>
      <c r="H44" s="28" t="e">
        <f t="shared" si="8"/>
        <v>#DIV/0!</v>
      </c>
      <c r="I44" s="10"/>
    </row>
    <row r="45" spans="1:9" x14ac:dyDescent="0.15">
      <c r="A45" s="19" t="s">
        <v>21</v>
      </c>
      <c r="B45" s="20">
        <f>さいたま!B45</f>
        <v>657</v>
      </c>
      <c r="C45" s="21">
        <v>0</v>
      </c>
      <c r="D45" s="20">
        <f>さいたま!D45</f>
        <v>208300</v>
      </c>
      <c r="E45" s="21">
        <v>0</v>
      </c>
      <c r="F45" s="21">
        <f t="shared" si="6"/>
        <v>0</v>
      </c>
      <c r="G45" s="21">
        <f t="shared" si="7"/>
        <v>0</v>
      </c>
      <c r="H45" s="22" t="e">
        <f t="shared" si="8"/>
        <v>#DIV/0!</v>
      </c>
      <c r="I45" s="10"/>
    </row>
    <row r="46" spans="1:9" x14ac:dyDescent="0.15">
      <c r="A46" s="19" t="s">
        <v>22</v>
      </c>
      <c r="B46" s="20">
        <f>さいたま!B46</f>
        <v>1596</v>
      </c>
      <c r="C46" s="21">
        <v>0</v>
      </c>
      <c r="D46" s="20">
        <f>さいたま!D46</f>
        <v>242800</v>
      </c>
      <c r="E46" s="21">
        <v>0</v>
      </c>
      <c r="F46" s="21">
        <f t="shared" si="6"/>
        <v>0</v>
      </c>
      <c r="G46" s="21">
        <f t="shared" si="7"/>
        <v>0</v>
      </c>
      <c r="H46" s="22" t="e">
        <f t="shared" si="8"/>
        <v>#DIV/0!</v>
      </c>
      <c r="I46" s="10"/>
    </row>
    <row r="47" spans="1:9" ht="14.25" thickBot="1" x14ac:dyDescent="0.2">
      <c r="A47" s="29" t="s">
        <v>23</v>
      </c>
      <c r="B47" s="30">
        <f>さいたま!B47</f>
        <v>2806</v>
      </c>
      <c r="C47" s="30">
        <v>0</v>
      </c>
      <c r="D47" s="30">
        <f>さいたま!D47</f>
        <v>283900</v>
      </c>
      <c r="E47" s="30">
        <v>0</v>
      </c>
      <c r="F47" s="30">
        <f t="shared" si="6"/>
        <v>0</v>
      </c>
      <c r="G47" s="30">
        <f t="shared" si="7"/>
        <v>0</v>
      </c>
      <c r="H47" s="31" t="e">
        <f t="shared" si="8"/>
        <v>#DIV/0!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2</v>
      </c>
      <c r="D48" s="20">
        <f>さいたま!D48</f>
        <v>329300</v>
      </c>
      <c r="E48" s="20">
        <v>299900</v>
      </c>
      <c r="F48" s="20">
        <f t="shared" si="6"/>
        <v>2174367900</v>
      </c>
      <c r="G48" s="20">
        <f t="shared" si="7"/>
        <v>1980239700</v>
      </c>
      <c r="H48" s="28">
        <f t="shared" si="8"/>
        <v>91.071970847251748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4</v>
      </c>
      <c r="D49" s="20">
        <f>さいたま!D49</f>
        <v>359000</v>
      </c>
      <c r="E49" s="21">
        <v>331900</v>
      </c>
      <c r="F49" s="21">
        <f t="shared" si="6"/>
        <v>4065316000</v>
      </c>
      <c r="G49" s="21">
        <f t="shared" si="7"/>
        <v>3758435600</v>
      </c>
      <c r="H49" s="22">
        <f t="shared" si="8"/>
        <v>92.451253481894142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5</v>
      </c>
      <c r="D50" s="20">
        <f>さいたま!D50</f>
        <v>380700</v>
      </c>
      <c r="E50" s="21">
        <v>354900</v>
      </c>
      <c r="F50" s="21">
        <f t="shared" si="6"/>
        <v>4348355400</v>
      </c>
      <c r="G50" s="21">
        <f t="shared" si="7"/>
        <v>4053667800</v>
      </c>
      <c r="H50" s="22">
        <f t="shared" si="8"/>
        <v>93.22301024428684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4</v>
      </c>
      <c r="D51" s="20">
        <f>さいたま!D51</f>
        <v>393500</v>
      </c>
      <c r="E51" s="21">
        <v>374900</v>
      </c>
      <c r="F51" s="21">
        <f t="shared" si="6"/>
        <v>5507032500</v>
      </c>
      <c r="G51" s="21">
        <f t="shared" si="7"/>
        <v>5246725500</v>
      </c>
      <c r="H51" s="22">
        <f t="shared" si="8"/>
        <v>95.273189326556533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21</v>
      </c>
      <c r="D52" s="20">
        <f>さいたま!D52</f>
        <v>3021400</v>
      </c>
      <c r="E52" s="21">
        <f>SUM(E40:E51)</f>
        <v>2026400</v>
      </c>
      <c r="F52" s="21">
        <f>SUM(F40:F51)</f>
        <v>16587742200</v>
      </c>
      <c r="G52" s="21">
        <f>SUM(G40:G51)</f>
        <v>15554180800</v>
      </c>
      <c r="H52" s="22">
        <f t="shared" si="8"/>
        <v>93.769125493160843</v>
      </c>
      <c r="I52" s="10"/>
    </row>
    <row r="53" spans="1:9" x14ac:dyDescent="0.15">
      <c r="F53" s="2">
        <f>F52/B52</f>
        <v>319794.52862926549</v>
      </c>
      <c r="G53" s="2">
        <f>G52/C52</f>
        <v>740675276.19047618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1">
        <v>0</v>
      </c>
      <c r="D57" s="20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0">
        <f>さいたま!B58</f>
        <v>0</v>
      </c>
      <c r="C58" s="21">
        <v>0</v>
      </c>
      <c r="D58" s="20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0">
        <f>さいたま!B59</f>
        <v>0</v>
      </c>
      <c r="C59" s="21">
        <v>0</v>
      </c>
      <c r="D59" s="20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29" t="s">
        <v>19</v>
      </c>
      <c r="B60" s="30">
        <f>さいたま!B60</f>
        <v>0</v>
      </c>
      <c r="C60" s="30">
        <v>0</v>
      </c>
      <c r="D60" s="30">
        <f>さいたま!D60</f>
        <v>0</v>
      </c>
      <c r="E60" s="30">
        <v>0</v>
      </c>
      <c r="F60" s="30">
        <f>IF(C60=0,0,B60*D60)</f>
        <v>0</v>
      </c>
      <c r="G60" s="30">
        <f>B60*E60</f>
        <v>0</v>
      </c>
      <c r="H60" s="31" t="e">
        <f>G60/F60*100</f>
        <v>#DIV/0!</v>
      </c>
      <c r="I60" s="10"/>
    </row>
    <row r="61" spans="1:9" x14ac:dyDescent="0.15">
      <c r="A61" s="27" t="s">
        <v>20</v>
      </c>
      <c r="B61" s="20">
        <f>さいたま!B61</f>
        <v>0</v>
      </c>
      <c r="C61" s="20">
        <v>0</v>
      </c>
      <c r="D61" s="20">
        <f>さいたま!D61</f>
        <v>0</v>
      </c>
      <c r="E61" s="20">
        <v>0</v>
      </c>
      <c r="F61" s="20">
        <f>IF(C61=0,0,B61*D61)</f>
        <v>0</v>
      </c>
      <c r="G61" s="20">
        <f>B61*E61</f>
        <v>0</v>
      </c>
      <c r="H61" s="28" t="e">
        <f>G61/F61*100</f>
        <v>#DIV/0!</v>
      </c>
      <c r="I61" s="10"/>
    </row>
    <row r="62" spans="1:9" x14ac:dyDescent="0.15">
      <c r="A62" s="19" t="s">
        <v>21</v>
      </c>
      <c r="B62" s="20">
        <f>さいたま!B62</f>
        <v>0</v>
      </c>
      <c r="C62" s="21">
        <v>0</v>
      </c>
      <c r="D62" s="20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0">
        <f>さいたま!B63</f>
        <v>9</v>
      </c>
      <c r="C63" s="21">
        <v>0</v>
      </c>
      <c r="D63" s="20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29" t="s">
        <v>23</v>
      </c>
      <c r="B64" s="30">
        <f>さいたま!B64</f>
        <v>8</v>
      </c>
      <c r="C64" s="30">
        <v>0</v>
      </c>
      <c r="D64" s="30">
        <f>さいたま!D64</f>
        <v>240200</v>
      </c>
      <c r="E64" s="30">
        <v>0</v>
      </c>
      <c r="F64" s="30">
        <f t="shared" si="9"/>
        <v>0</v>
      </c>
      <c r="G64" s="30">
        <f t="shared" si="10"/>
        <v>0</v>
      </c>
      <c r="H64" s="31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0</v>
      </c>
      <c r="D65" s="20">
        <f>さいたま!D65</f>
        <v>284600</v>
      </c>
      <c r="E65" s="20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0</v>
      </c>
      <c r="D66" s="20">
        <f>さいたま!D66</f>
        <v>322100</v>
      </c>
      <c r="E66" s="21">
        <v>0</v>
      </c>
      <c r="F66" s="21">
        <f t="shared" si="9"/>
        <v>0</v>
      </c>
      <c r="G66" s="21">
        <f t="shared" si="10"/>
        <v>0</v>
      </c>
      <c r="H66" s="22" t="e">
        <f t="shared" si="11"/>
        <v>#DIV/0!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0</v>
      </c>
      <c r="D67" s="20">
        <f>さいたま!D67</f>
        <v>352800</v>
      </c>
      <c r="E67" s="21">
        <v>0</v>
      </c>
      <c r="F67" s="21">
        <f t="shared" si="9"/>
        <v>0</v>
      </c>
      <c r="G67" s="21">
        <f t="shared" si="10"/>
        <v>0</v>
      </c>
      <c r="H67" s="22" t="e">
        <f>G67/F67*100</f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0</v>
      </c>
      <c r="D68" s="20">
        <f>さいたま!D68</f>
        <v>384400</v>
      </c>
      <c r="E68" s="21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0</v>
      </c>
      <c r="D69" s="20">
        <f>さいたま!D69</f>
        <v>1796700</v>
      </c>
      <c r="E69" s="21">
        <f>SUM(E57:E68)</f>
        <v>0</v>
      </c>
      <c r="F69" s="21">
        <f>SUM(F57:F68)</f>
        <v>0</v>
      </c>
      <c r="G69" s="21">
        <f>SUM(G57:G68)</f>
        <v>0</v>
      </c>
      <c r="H69" s="22" t="e">
        <f>G69/F69*100</f>
        <v>#DIV/0!</v>
      </c>
      <c r="I69" s="10"/>
    </row>
    <row r="70" spans="1:256" ht="14.25" thickBot="1" x14ac:dyDescent="0.2">
      <c r="F70" s="2">
        <f>F69/B69</f>
        <v>0</v>
      </c>
      <c r="G70" s="2" t="e">
        <f>G69/C69</f>
        <v>#DIV/0!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97.325722445968168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15" orientation="portrait" useFirstPageNumber="1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V190"/>
  <sheetViews>
    <sheetView tabSelected="1" view="pageBreakPreview" topLeftCell="A28" zoomScaleNormal="100" zoomScaleSheetLayoutView="100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51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59" t="s">
        <v>10</v>
      </c>
      <c r="D5" s="12" t="s">
        <v>11</v>
      </c>
      <c r="E5" s="12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54">
        <f>さいたま!B6</f>
        <v>2538</v>
      </c>
      <c r="C6" s="60">
        <v>12</v>
      </c>
      <c r="D6" s="26">
        <f>さいたま!D6</f>
        <v>185900</v>
      </c>
      <c r="E6" s="60">
        <v>185800</v>
      </c>
      <c r="F6" s="58">
        <f t="shared" ref="F6:F17" si="0">IF(C6=0,0,B6*D6)</f>
        <v>471814200</v>
      </c>
      <c r="G6" s="21">
        <f t="shared" ref="G6:G17" si="1">B6*E6</f>
        <v>471560400</v>
      </c>
      <c r="H6" s="22">
        <f t="shared" ref="H6:H18" si="2">G6/F6*100</f>
        <v>99.946207638515332</v>
      </c>
      <c r="I6" s="10"/>
    </row>
    <row r="7" spans="1:256" x14ac:dyDescent="0.15">
      <c r="A7" s="19" t="s">
        <v>17</v>
      </c>
      <c r="B7" s="54">
        <f>さいたま!B7</f>
        <v>2739</v>
      </c>
      <c r="C7" s="60">
        <v>10</v>
      </c>
      <c r="D7" s="26">
        <f>さいたま!D7</f>
        <v>192100</v>
      </c>
      <c r="E7" s="60">
        <v>192700</v>
      </c>
      <c r="F7" s="58">
        <f t="shared" si="0"/>
        <v>526161900</v>
      </c>
      <c r="G7" s="21">
        <f t="shared" si="1"/>
        <v>527805300</v>
      </c>
      <c r="H7" s="22">
        <f t="shared" si="2"/>
        <v>100.31233732431026</v>
      </c>
      <c r="I7" s="10"/>
    </row>
    <row r="8" spans="1:256" x14ac:dyDescent="0.15">
      <c r="A8" s="19" t="s">
        <v>18</v>
      </c>
      <c r="B8" s="55">
        <f>さいたま!B8</f>
        <v>2665</v>
      </c>
      <c r="C8" s="60">
        <v>14</v>
      </c>
      <c r="D8" s="26">
        <f>さいたま!D8</f>
        <v>199600</v>
      </c>
      <c r="E8" s="60">
        <v>199600</v>
      </c>
      <c r="F8" s="58">
        <f t="shared" si="0"/>
        <v>531934000</v>
      </c>
      <c r="G8" s="21">
        <f t="shared" si="1"/>
        <v>531934000</v>
      </c>
      <c r="H8" s="22">
        <f t="shared" si="2"/>
        <v>100</v>
      </c>
      <c r="I8" s="10"/>
    </row>
    <row r="9" spans="1:256" ht="14.25" thickBot="1" x14ac:dyDescent="0.2">
      <c r="A9" s="29" t="s">
        <v>19</v>
      </c>
      <c r="B9" s="67">
        <f>さいたま!B9</f>
        <v>4645</v>
      </c>
      <c r="C9" s="68">
        <v>24</v>
      </c>
      <c r="D9" s="46">
        <f>さいたま!D9</f>
        <v>211700</v>
      </c>
      <c r="E9" s="68">
        <v>210200</v>
      </c>
      <c r="F9" s="66">
        <f t="shared" si="0"/>
        <v>983346500</v>
      </c>
      <c r="G9" s="30">
        <f t="shared" si="1"/>
        <v>976379000</v>
      </c>
      <c r="H9" s="31">
        <f t="shared" si="2"/>
        <v>99.2914501653283</v>
      </c>
      <c r="I9" s="10"/>
    </row>
    <row r="10" spans="1:256" x14ac:dyDescent="0.15">
      <c r="A10" s="27" t="s">
        <v>20</v>
      </c>
      <c r="B10" s="54">
        <f>さいたま!B10</f>
        <v>3696</v>
      </c>
      <c r="C10" s="53">
        <v>21</v>
      </c>
      <c r="D10" s="25">
        <f>さいたま!D10</f>
        <v>229600</v>
      </c>
      <c r="E10" s="53">
        <v>225600</v>
      </c>
      <c r="F10" s="57">
        <f t="shared" si="0"/>
        <v>848601600</v>
      </c>
      <c r="G10" s="20">
        <f t="shared" si="1"/>
        <v>833817600</v>
      </c>
      <c r="H10" s="28">
        <f t="shared" si="2"/>
        <v>98.257839721254356</v>
      </c>
      <c r="I10" s="10"/>
    </row>
    <row r="11" spans="1:256" x14ac:dyDescent="0.15">
      <c r="A11" s="19" t="s">
        <v>21</v>
      </c>
      <c r="B11" s="55">
        <f>さいたま!B11</f>
        <v>6043</v>
      </c>
      <c r="C11" s="60">
        <v>32</v>
      </c>
      <c r="D11" s="26">
        <f>さいたま!D11</f>
        <v>252600</v>
      </c>
      <c r="E11" s="60">
        <v>241900</v>
      </c>
      <c r="F11" s="58">
        <f t="shared" si="0"/>
        <v>1526461800</v>
      </c>
      <c r="G11" s="21">
        <f t="shared" si="1"/>
        <v>1461801700</v>
      </c>
      <c r="H11" s="22">
        <f t="shared" si="2"/>
        <v>95.76405384006334</v>
      </c>
      <c r="I11" s="10"/>
    </row>
    <row r="12" spans="1:256" x14ac:dyDescent="0.15">
      <c r="A12" s="19" t="s">
        <v>22</v>
      </c>
      <c r="B12" s="54">
        <f>さいたま!B12</f>
        <v>11105</v>
      </c>
      <c r="C12" s="60">
        <v>20</v>
      </c>
      <c r="D12" s="26">
        <f>さいたま!D12</f>
        <v>293000</v>
      </c>
      <c r="E12" s="60">
        <v>270400</v>
      </c>
      <c r="F12" s="58">
        <f t="shared" si="0"/>
        <v>3253765000</v>
      </c>
      <c r="G12" s="21">
        <f t="shared" si="1"/>
        <v>3002792000</v>
      </c>
      <c r="H12" s="22">
        <f t="shared" si="2"/>
        <v>92.286689419795223</v>
      </c>
      <c r="I12" s="10"/>
    </row>
    <row r="13" spans="1:256" ht="14.25" thickBot="1" x14ac:dyDescent="0.2">
      <c r="A13" s="29" t="s">
        <v>23</v>
      </c>
      <c r="B13" s="56">
        <f>さいたま!B13</f>
        <v>12674</v>
      </c>
      <c r="C13" s="62">
        <v>47</v>
      </c>
      <c r="D13" s="50">
        <f>さいたま!D13</f>
        <v>333000</v>
      </c>
      <c r="E13" s="62">
        <v>334600</v>
      </c>
      <c r="F13" s="66">
        <f t="shared" si="0"/>
        <v>4220442000</v>
      </c>
      <c r="G13" s="30">
        <f t="shared" si="1"/>
        <v>4240720400</v>
      </c>
      <c r="H13" s="31">
        <f t="shared" si="2"/>
        <v>100.48048048048048</v>
      </c>
      <c r="I13" s="10"/>
    </row>
    <row r="14" spans="1:256" x14ac:dyDescent="0.15">
      <c r="A14" s="27" t="s">
        <v>24</v>
      </c>
      <c r="B14" s="54">
        <f>さいたま!B14</f>
        <v>13152</v>
      </c>
      <c r="C14" s="53">
        <v>39</v>
      </c>
      <c r="D14" s="25">
        <f>さいたま!D14</f>
        <v>372400</v>
      </c>
      <c r="E14" s="53">
        <v>370200</v>
      </c>
      <c r="F14" s="57">
        <f t="shared" si="0"/>
        <v>4897804800</v>
      </c>
      <c r="G14" s="20">
        <f t="shared" si="1"/>
        <v>4868870400</v>
      </c>
      <c r="H14" s="28">
        <f t="shared" si="2"/>
        <v>99.409237379162192</v>
      </c>
      <c r="I14" s="10"/>
    </row>
    <row r="15" spans="1:256" x14ac:dyDescent="0.15">
      <c r="A15" s="19" t="s">
        <v>25</v>
      </c>
      <c r="B15" s="54">
        <f>さいたま!B15</f>
        <v>10229</v>
      </c>
      <c r="C15" s="60">
        <v>52</v>
      </c>
      <c r="D15" s="26">
        <f>さいたま!D15</f>
        <v>399300</v>
      </c>
      <c r="E15" s="60">
        <v>384100</v>
      </c>
      <c r="F15" s="58">
        <f t="shared" si="0"/>
        <v>4084439700</v>
      </c>
      <c r="G15" s="21">
        <f t="shared" si="1"/>
        <v>3928958900</v>
      </c>
      <c r="H15" s="22">
        <f t="shared" si="2"/>
        <v>96.193338342098684</v>
      </c>
      <c r="I15" s="10"/>
    </row>
    <row r="16" spans="1:256" x14ac:dyDescent="0.15">
      <c r="A16" s="19" t="s">
        <v>26</v>
      </c>
      <c r="B16" s="54">
        <f>さいたま!B16</f>
        <v>6873</v>
      </c>
      <c r="C16" s="60">
        <v>34</v>
      </c>
      <c r="D16" s="26">
        <f>さいたま!D16</f>
        <v>406500</v>
      </c>
      <c r="E16" s="60">
        <v>412900</v>
      </c>
      <c r="F16" s="58">
        <f t="shared" si="0"/>
        <v>2793874500</v>
      </c>
      <c r="G16" s="21">
        <f t="shared" si="1"/>
        <v>2837861700</v>
      </c>
      <c r="H16" s="22">
        <f t="shared" si="2"/>
        <v>101.57441574415745</v>
      </c>
      <c r="I16" s="10"/>
    </row>
    <row r="17" spans="1:9" x14ac:dyDescent="0.15">
      <c r="A17" s="19" t="s">
        <v>27</v>
      </c>
      <c r="B17" s="54">
        <f>さいたま!B17</f>
        <v>1876</v>
      </c>
      <c r="C17" s="60">
        <v>21</v>
      </c>
      <c r="D17" s="26">
        <f>さいたま!D17</f>
        <v>408400</v>
      </c>
      <c r="E17" s="60">
        <v>435000</v>
      </c>
      <c r="F17" s="58">
        <f t="shared" si="0"/>
        <v>766158400</v>
      </c>
      <c r="G17" s="21">
        <f t="shared" si="1"/>
        <v>816060000</v>
      </c>
      <c r="H17" s="22">
        <f t="shared" si="2"/>
        <v>106.51322233104798</v>
      </c>
      <c r="I17" s="10"/>
    </row>
    <row r="18" spans="1:9" x14ac:dyDescent="0.15">
      <c r="A18" s="19" t="s">
        <v>28</v>
      </c>
      <c r="B18" s="20">
        <f>さいたま!B18</f>
        <v>78235</v>
      </c>
      <c r="C18" s="20">
        <f>SUM(C6:C17)</f>
        <v>326</v>
      </c>
      <c r="D18" s="20">
        <f>さいたま!D18</f>
        <v>3484100</v>
      </c>
      <c r="E18" s="20">
        <f>SUM(E6:E17)</f>
        <v>3463000</v>
      </c>
      <c r="F18" s="21">
        <f>SUM(F6:F17)</f>
        <v>24904804400</v>
      </c>
      <c r="G18" s="21">
        <f>SUM(G6:G17)</f>
        <v>24498561400</v>
      </c>
      <c r="H18" s="22">
        <f t="shared" si="2"/>
        <v>98.368816741238902</v>
      </c>
      <c r="I18" s="10"/>
    </row>
    <row r="19" spans="1:9" x14ac:dyDescent="0.15">
      <c r="F19" s="2">
        <f>F18/B18</f>
        <v>318333.28305745509</v>
      </c>
      <c r="G19" s="2">
        <f>G18/C18</f>
        <v>75148961.349693254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1">
        <f>さいたま!B23</f>
        <v>150</v>
      </c>
      <c r="C23" s="21">
        <v>1</v>
      </c>
      <c r="D23" s="21">
        <f>さいたま!D23</f>
        <v>160900</v>
      </c>
      <c r="E23" s="21">
        <v>168600</v>
      </c>
      <c r="F23" s="21">
        <f t="shared" ref="F23:F34" si="3">IF(C23=0,0,B23*D23)</f>
        <v>24135000</v>
      </c>
      <c r="G23" s="21">
        <f t="shared" ref="G23:G34" si="4">B23*E23</f>
        <v>25290000</v>
      </c>
      <c r="H23" s="22">
        <f>G23/F23*100</f>
        <v>104.78558110627718</v>
      </c>
      <c r="I23" s="10"/>
    </row>
    <row r="24" spans="1:9" x14ac:dyDescent="0.15">
      <c r="A24" s="19" t="s">
        <v>17</v>
      </c>
      <c r="B24" s="20">
        <f>さいたま!B24</f>
        <v>179</v>
      </c>
      <c r="C24" s="21">
        <v>0</v>
      </c>
      <c r="D24" s="20">
        <f>さいたま!D24</f>
        <v>163600</v>
      </c>
      <c r="E24" s="21">
        <v>0</v>
      </c>
      <c r="F24" s="21">
        <f t="shared" si="3"/>
        <v>0</v>
      </c>
      <c r="G24" s="21">
        <f t="shared" si="4"/>
        <v>0</v>
      </c>
      <c r="H24" s="22" t="e">
        <f>G24/F24*100</f>
        <v>#DIV/0!</v>
      </c>
      <c r="I24" s="10"/>
    </row>
    <row r="25" spans="1:9" x14ac:dyDescent="0.15">
      <c r="A25" s="19" t="s">
        <v>18</v>
      </c>
      <c r="B25" s="20">
        <f>さいたま!B25</f>
        <v>158</v>
      </c>
      <c r="C25" s="48">
        <v>0</v>
      </c>
      <c r="D25" s="20">
        <f>さいたま!D25</f>
        <v>171700</v>
      </c>
      <c r="E25" s="21">
        <v>0</v>
      </c>
      <c r="F25" s="21">
        <f t="shared" si="3"/>
        <v>0</v>
      </c>
      <c r="G25" s="21">
        <f t="shared" si="4"/>
        <v>0</v>
      </c>
      <c r="H25" s="22" t="e">
        <f>G25/F25*100</f>
        <v>#DIV/0!</v>
      </c>
      <c r="I25" s="10"/>
    </row>
    <row r="26" spans="1:9" ht="14.25" thickBot="1" x14ac:dyDescent="0.2">
      <c r="A26" s="29" t="s">
        <v>19</v>
      </c>
      <c r="B26" s="33">
        <f>さいたま!B26</f>
        <v>286</v>
      </c>
      <c r="C26" s="30">
        <v>1</v>
      </c>
      <c r="D26" s="33">
        <f>さいたま!D26</f>
        <v>179500</v>
      </c>
      <c r="E26" s="30">
        <v>199700</v>
      </c>
      <c r="F26" s="30">
        <f t="shared" si="3"/>
        <v>51337000</v>
      </c>
      <c r="G26" s="30">
        <f t="shared" si="4"/>
        <v>57114200</v>
      </c>
      <c r="H26" s="31">
        <f t="shared" ref="H26:H35" si="5">G26/F26*100</f>
        <v>111.25348189415041</v>
      </c>
      <c r="I26" s="10"/>
    </row>
    <row r="27" spans="1:9" x14ac:dyDescent="0.15">
      <c r="A27" s="27" t="s">
        <v>20</v>
      </c>
      <c r="B27" s="20">
        <f>さいたま!B27</f>
        <v>162</v>
      </c>
      <c r="C27" s="20">
        <v>1</v>
      </c>
      <c r="D27" s="20">
        <f>さいたま!D27</f>
        <v>200600</v>
      </c>
      <c r="E27" s="20">
        <v>206800</v>
      </c>
      <c r="F27" s="20">
        <f t="shared" si="3"/>
        <v>32497200</v>
      </c>
      <c r="G27" s="20">
        <f t="shared" si="4"/>
        <v>33501600</v>
      </c>
      <c r="H27" s="28">
        <f t="shared" si="5"/>
        <v>103.09072781655036</v>
      </c>
      <c r="I27" s="10"/>
    </row>
    <row r="28" spans="1:9" x14ac:dyDescent="0.15">
      <c r="A28" s="19" t="s">
        <v>21</v>
      </c>
      <c r="B28" s="20">
        <f>さいたま!B28</f>
        <v>270</v>
      </c>
      <c r="C28" s="21">
        <v>2</v>
      </c>
      <c r="D28" s="20">
        <f>さいたま!D28</f>
        <v>221500</v>
      </c>
      <c r="E28" s="21">
        <v>227900</v>
      </c>
      <c r="F28" s="21">
        <f t="shared" si="3"/>
        <v>59805000</v>
      </c>
      <c r="G28" s="21">
        <f t="shared" si="4"/>
        <v>61533000</v>
      </c>
      <c r="H28" s="22">
        <f t="shared" si="5"/>
        <v>102.88939051918734</v>
      </c>
      <c r="I28" s="10"/>
    </row>
    <row r="29" spans="1:9" x14ac:dyDescent="0.15">
      <c r="A29" s="19" t="s">
        <v>22</v>
      </c>
      <c r="B29" s="21">
        <f>さいたま!B29</f>
        <v>704</v>
      </c>
      <c r="C29" s="21">
        <v>4</v>
      </c>
      <c r="D29" s="21">
        <f>さいたま!D29</f>
        <v>256800</v>
      </c>
      <c r="E29" s="21">
        <v>254700</v>
      </c>
      <c r="F29" s="21">
        <f t="shared" si="3"/>
        <v>180787200</v>
      </c>
      <c r="G29" s="21">
        <f t="shared" si="4"/>
        <v>179308800</v>
      </c>
      <c r="H29" s="22">
        <f t="shared" si="5"/>
        <v>99.182242990654203</v>
      </c>
      <c r="I29" s="10"/>
    </row>
    <row r="30" spans="1:9" ht="14.25" thickBot="1" x14ac:dyDescent="0.2">
      <c r="A30" s="29" t="s">
        <v>23</v>
      </c>
      <c r="B30" s="33">
        <f>さいたま!B30</f>
        <v>1079</v>
      </c>
      <c r="C30" s="30">
        <v>8</v>
      </c>
      <c r="D30" s="33">
        <f>さいたま!D30</f>
        <v>298400</v>
      </c>
      <c r="E30" s="30">
        <v>314800</v>
      </c>
      <c r="F30" s="30">
        <f t="shared" si="3"/>
        <v>321973600</v>
      </c>
      <c r="G30" s="30">
        <f t="shared" si="4"/>
        <v>339669200</v>
      </c>
      <c r="H30" s="31">
        <f t="shared" si="5"/>
        <v>105.49597855227881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14</v>
      </c>
      <c r="D31" s="20">
        <f>さいたま!D31</f>
        <v>337400</v>
      </c>
      <c r="E31" s="20">
        <v>350500</v>
      </c>
      <c r="F31" s="20">
        <f t="shared" si="3"/>
        <v>616092400</v>
      </c>
      <c r="G31" s="20">
        <f t="shared" si="4"/>
        <v>640013000</v>
      </c>
      <c r="H31" s="28">
        <f t="shared" si="5"/>
        <v>103.88263189093065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33</v>
      </c>
      <c r="D32" s="20">
        <f>さいたま!D32</f>
        <v>364600</v>
      </c>
      <c r="E32" s="21">
        <v>373100</v>
      </c>
      <c r="F32" s="21">
        <f t="shared" si="3"/>
        <v>562942400</v>
      </c>
      <c r="G32" s="21">
        <f t="shared" si="4"/>
        <v>576066400</v>
      </c>
      <c r="H32" s="22">
        <f t="shared" si="5"/>
        <v>102.33132199670871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13</v>
      </c>
      <c r="D33" s="20">
        <f>さいたま!D33</f>
        <v>387100</v>
      </c>
      <c r="E33" s="21">
        <v>390100</v>
      </c>
      <c r="F33" s="21">
        <f t="shared" si="3"/>
        <v>717296300</v>
      </c>
      <c r="G33" s="21">
        <f t="shared" si="4"/>
        <v>722855300</v>
      </c>
      <c r="H33" s="22">
        <f t="shared" si="5"/>
        <v>100.77499354172048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7</v>
      </c>
      <c r="D34" s="20">
        <f>さいたま!D34</f>
        <v>398200</v>
      </c>
      <c r="E34" s="21">
        <v>404900</v>
      </c>
      <c r="F34" s="21">
        <f t="shared" si="3"/>
        <v>677736400</v>
      </c>
      <c r="G34" s="21">
        <f t="shared" si="4"/>
        <v>689139800</v>
      </c>
      <c r="H34" s="22">
        <f t="shared" si="5"/>
        <v>101.68257157207434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84</v>
      </c>
      <c r="D35" s="20">
        <f>さいたま!D35</f>
        <v>3140300</v>
      </c>
      <c r="E35" s="21">
        <f>SUM(E23:E34)</f>
        <v>2891100</v>
      </c>
      <c r="F35" s="21">
        <f>SUM(F23:F34)</f>
        <v>3244602500</v>
      </c>
      <c r="G35" s="21">
        <f>SUM(G23:G34)</f>
        <v>3324491300</v>
      </c>
      <c r="H35" s="22">
        <f t="shared" si="5"/>
        <v>102.46220607917303</v>
      </c>
      <c r="I35" s="10"/>
    </row>
    <row r="36" spans="1:9" x14ac:dyDescent="0.15">
      <c r="F36" s="2">
        <f>F35/B35</f>
        <v>327307.82810450922</v>
      </c>
      <c r="G36" s="2">
        <f>G35/C35</f>
        <v>39577277.380952381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1">
        <v>1</v>
      </c>
      <c r="D40" s="20">
        <f>さいたま!D40</f>
        <v>149700</v>
      </c>
      <c r="E40" s="21">
        <v>156800</v>
      </c>
      <c r="F40" s="21">
        <f t="shared" ref="F40:F51" si="6">IF(C40=0,0,B40*D40)</f>
        <v>124999500</v>
      </c>
      <c r="G40" s="21">
        <f t="shared" ref="G40:G51" si="7">B40*E40</f>
        <v>130928000</v>
      </c>
      <c r="H40" s="22">
        <f>G40/F40*100</f>
        <v>104.74281897127588</v>
      </c>
      <c r="I40" s="10"/>
    </row>
    <row r="41" spans="1:9" x14ac:dyDescent="0.15">
      <c r="A41" s="19" t="s">
        <v>17</v>
      </c>
      <c r="B41" s="20">
        <f>さいたま!B41</f>
        <v>671</v>
      </c>
      <c r="C41" s="21">
        <v>1</v>
      </c>
      <c r="D41" s="20">
        <f>さいたま!D41</f>
        <v>156400</v>
      </c>
      <c r="E41" s="21">
        <v>162700</v>
      </c>
      <c r="F41" s="21">
        <f t="shared" si="6"/>
        <v>104944400</v>
      </c>
      <c r="G41" s="21">
        <f t="shared" si="7"/>
        <v>109171700</v>
      </c>
      <c r="H41" s="22">
        <f>G41/F41*100</f>
        <v>104.02813299232736</v>
      </c>
      <c r="I41" s="10"/>
    </row>
    <row r="42" spans="1:9" x14ac:dyDescent="0.15">
      <c r="A42" s="19" t="s">
        <v>18</v>
      </c>
      <c r="B42" s="21">
        <f>さいたま!B42</f>
        <v>608</v>
      </c>
      <c r="C42" s="21">
        <v>2</v>
      </c>
      <c r="D42" s="21">
        <f>さいたま!D42</f>
        <v>159900</v>
      </c>
      <c r="E42" s="21">
        <v>165700</v>
      </c>
      <c r="F42" s="21">
        <f t="shared" si="6"/>
        <v>97219200</v>
      </c>
      <c r="G42" s="21">
        <f t="shared" si="7"/>
        <v>100745600</v>
      </c>
      <c r="H42" s="22">
        <f>G42/F42*100</f>
        <v>103.62726704190119</v>
      </c>
      <c r="I42" s="10"/>
    </row>
    <row r="43" spans="1:9" ht="14.25" thickBot="1" x14ac:dyDescent="0.2">
      <c r="A43" s="29" t="s">
        <v>19</v>
      </c>
      <c r="B43" s="33">
        <f>さいたま!B43</f>
        <v>973</v>
      </c>
      <c r="C43" s="30">
        <v>0</v>
      </c>
      <c r="D43" s="33">
        <f>さいたま!D43</f>
        <v>170100</v>
      </c>
      <c r="E43" s="30">
        <v>0</v>
      </c>
      <c r="F43" s="30">
        <f t="shared" si="6"/>
        <v>0</v>
      </c>
      <c r="G43" s="30">
        <f t="shared" si="7"/>
        <v>0</v>
      </c>
      <c r="H43" s="31" t="e">
        <f t="shared" ref="H43:H52" si="8">G43/F43*100</f>
        <v>#DIV/0!</v>
      </c>
      <c r="I43" s="10"/>
    </row>
    <row r="44" spans="1:9" x14ac:dyDescent="0.15">
      <c r="A44" s="27" t="s">
        <v>20</v>
      </c>
      <c r="B44" s="20">
        <f>さいたま!B44</f>
        <v>380</v>
      </c>
      <c r="C44" s="20">
        <v>2</v>
      </c>
      <c r="D44" s="20">
        <f>さいたま!D44</f>
        <v>187800</v>
      </c>
      <c r="E44" s="20">
        <v>196200</v>
      </c>
      <c r="F44" s="20">
        <f t="shared" si="6"/>
        <v>71364000</v>
      </c>
      <c r="G44" s="20">
        <f t="shared" si="7"/>
        <v>74556000</v>
      </c>
      <c r="H44" s="28">
        <f t="shared" si="8"/>
        <v>104.47284345047922</v>
      </c>
      <c r="I44" s="10"/>
    </row>
    <row r="45" spans="1:9" x14ac:dyDescent="0.15">
      <c r="A45" s="19" t="s">
        <v>21</v>
      </c>
      <c r="B45" s="20">
        <f>さいたま!B45</f>
        <v>657</v>
      </c>
      <c r="C45" s="21">
        <v>1</v>
      </c>
      <c r="D45" s="20">
        <f>さいたま!D45</f>
        <v>208300</v>
      </c>
      <c r="E45" s="21">
        <v>220600</v>
      </c>
      <c r="F45" s="21">
        <f t="shared" si="6"/>
        <v>136853100</v>
      </c>
      <c r="G45" s="21">
        <f t="shared" si="7"/>
        <v>144934200</v>
      </c>
      <c r="H45" s="22">
        <f t="shared" si="8"/>
        <v>105.90494479116659</v>
      </c>
      <c r="I45" s="10"/>
    </row>
    <row r="46" spans="1:9" x14ac:dyDescent="0.15">
      <c r="A46" s="19" t="s">
        <v>22</v>
      </c>
      <c r="B46" s="21">
        <f>さいたま!B46</f>
        <v>1596</v>
      </c>
      <c r="C46" s="21">
        <v>3</v>
      </c>
      <c r="D46" s="21">
        <f>さいたま!D46</f>
        <v>242800</v>
      </c>
      <c r="E46" s="21">
        <v>247300</v>
      </c>
      <c r="F46" s="21">
        <f t="shared" si="6"/>
        <v>387508800</v>
      </c>
      <c r="G46" s="21">
        <f t="shared" si="7"/>
        <v>394690800</v>
      </c>
      <c r="H46" s="22">
        <f t="shared" si="8"/>
        <v>101.85337726523889</v>
      </c>
      <c r="I46" s="10"/>
    </row>
    <row r="47" spans="1:9" ht="14.25" thickBot="1" x14ac:dyDescent="0.2">
      <c r="A47" s="29" t="s">
        <v>23</v>
      </c>
      <c r="B47" s="33">
        <f>さいたま!B47</f>
        <v>2806</v>
      </c>
      <c r="C47" s="30">
        <v>4</v>
      </c>
      <c r="D47" s="33">
        <f>さいたま!D47</f>
        <v>283900</v>
      </c>
      <c r="E47" s="30">
        <v>287200</v>
      </c>
      <c r="F47" s="30">
        <f t="shared" si="6"/>
        <v>796623400</v>
      </c>
      <c r="G47" s="30">
        <f t="shared" si="7"/>
        <v>805883200</v>
      </c>
      <c r="H47" s="31">
        <f t="shared" si="8"/>
        <v>101.16238112011271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7</v>
      </c>
      <c r="D48" s="20">
        <f>さいたま!D48</f>
        <v>329300</v>
      </c>
      <c r="E48" s="20">
        <v>347400</v>
      </c>
      <c r="F48" s="20">
        <f t="shared" si="6"/>
        <v>2174367900</v>
      </c>
      <c r="G48" s="20">
        <f t="shared" si="7"/>
        <v>2293882200</v>
      </c>
      <c r="H48" s="28">
        <f t="shared" si="8"/>
        <v>105.49650774369877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20</v>
      </c>
      <c r="D49" s="20">
        <f>さいたま!D49</f>
        <v>359000</v>
      </c>
      <c r="E49" s="21">
        <v>371300</v>
      </c>
      <c r="F49" s="21">
        <f t="shared" si="6"/>
        <v>4065316000</v>
      </c>
      <c r="G49" s="21">
        <f t="shared" si="7"/>
        <v>4204601200</v>
      </c>
      <c r="H49" s="22">
        <f t="shared" si="8"/>
        <v>103.42618384401115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7</v>
      </c>
      <c r="D50" s="20">
        <f>さいたま!D50</f>
        <v>380700</v>
      </c>
      <c r="E50" s="21">
        <v>383200</v>
      </c>
      <c r="F50" s="21">
        <f t="shared" si="6"/>
        <v>4348355400</v>
      </c>
      <c r="G50" s="21">
        <f t="shared" si="7"/>
        <v>4376910400</v>
      </c>
      <c r="H50" s="22">
        <f t="shared" si="8"/>
        <v>100.65668505384818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12</v>
      </c>
      <c r="D51" s="20">
        <f>さいたま!D51</f>
        <v>393500</v>
      </c>
      <c r="E51" s="21">
        <v>412800</v>
      </c>
      <c r="F51" s="21">
        <f t="shared" si="6"/>
        <v>5507032500</v>
      </c>
      <c r="G51" s="21">
        <f t="shared" si="7"/>
        <v>5777136000</v>
      </c>
      <c r="H51" s="22">
        <f t="shared" si="8"/>
        <v>104.90470139771284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60</v>
      </c>
      <c r="D52" s="20">
        <f>さいたま!D52</f>
        <v>3021400</v>
      </c>
      <c r="E52" s="21">
        <f>SUM(E40:E51)</f>
        <v>2951200</v>
      </c>
      <c r="F52" s="21">
        <f>SUM(F40:F51)</f>
        <v>17814584200</v>
      </c>
      <c r="G52" s="21">
        <f>SUM(G40:G51)</f>
        <v>18413439300</v>
      </c>
      <c r="H52" s="22">
        <f t="shared" si="8"/>
        <v>103.36160021068581</v>
      </c>
      <c r="I52" s="10"/>
    </row>
    <row r="53" spans="1:9" x14ac:dyDescent="0.15">
      <c r="F53" s="2">
        <f>F52/B52</f>
        <v>343446.77462887991</v>
      </c>
      <c r="G53" s="2">
        <f>G52/C52</f>
        <v>306890655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1">
        <v>0</v>
      </c>
      <c r="D57" s="20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0">
        <f>さいたま!B58</f>
        <v>0</v>
      </c>
      <c r="C58" s="21">
        <v>0</v>
      </c>
      <c r="D58" s="20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1">
        <f>さいたま!B59</f>
        <v>0</v>
      </c>
      <c r="C59" s="21">
        <v>0</v>
      </c>
      <c r="D59" s="21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29" t="s">
        <v>19</v>
      </c>
      <c r="B60" s="33">
        <f>さいたま!B60</f>
        <v>0</v>
      </c>
      <c r="C60" s="30">
        <v>0</v>
      </c>
      <c r="D60" s="33">
        <f>さいたま!D60</f>
        <v>0</v>
      </c>
      <c r="E60" s="30">
        <v>0</v>
      </c>
      <c r="F60" s="30">
        <f t="shared" si="9"/>
        <v>0</v>
      </c>
      <c r="G60" s="30">
        <f t="shared" si="10"/>
        <v>0</v>
      </c>
      <c r="H60" s="31" t="e">
        <f t="shared" si="11"/>
        <v>#DIV/0!</v>
      </c>
      <c r="I60" s="10"/>
    </row>
    <row r="61" spans="1:9" x14ac:dyDescent="0.15">
      <c r="A61" s="27" t="s">
        <v>20</v>
      </c>
      <c r="B61" s="20">
        <f>さいたま!B61</f>
        <v>0</v>
      </c>
      <c r="C61" s="20">
        <v>0</v>
      </c>
      <c r="D61" s="20">
        <f>さいたま!D61</f>
        <v>0</v>
      </c>
      <c r="E61" s="20">
        <v>0</v>
      </c>
      <c r="F61" s="20">
        <f t="shared" si="9"/>
        <v>0</v>
      </c>
      <c r="G61" s="20">
        <f t="shared" si="10"/>
        <v>0</v>
      </c>
      <c r="H61" s="28" t="e">
        <f t="shared" si="11"/>
        <v>#DIV/0!</v>
      </c>
      <c r="I61" s="10"/>
    </row>
    <row r="62" spans="1:9" x14ac:dyDescent="0.15">
      <c r="A62" s="19" t="s">
        <v>21</v>
      </c>
      <c r="B62" s="20">
        <f>さいたま!B62</f>
        <v>0</v>
      </c>
      <c r="C62" s="21">
        <v>0</v>
      </c>
      <c r="D62" s="20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0">
        <f>さいたま!B63</f>
        <v>9</v>
      </c>
      <c r="C63" s="21">
        <v>0</v>
      </c>
      <c r="D63" s="20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29" t="s">
        <v>23</v>
      </c>
      <c r="B64" s="30">
        <f>さいたま!B64</f>
        <v>8</v>
      </c>
      <c r="C64" s="30">
        <v>0</v>
      </c>
      <c r="D64" s="30">
        <f>さいたま!D64</f>
        <v>240200</v>
      </c>
      <c r="E64" s="30">
        <v>0</v>
      </c>
      <c r="F64" s="30">
        <f t="shared" si="9"/>
        <v>0</v>
      </c>
      <c r="G64" s="30">
        <f t="shared" si="10"/>
        <v>0</v>
      </c>
      <c r="H64" s="31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0</v>
      </c>
      <c r="D65" s="20">
        <f>さいたま!D65</f>
        <v>284600</v>
      </c>
      <c r="E65" s="20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0</v>
      </c>
      <c r="D66" s="20">
        <f>さいたま!D66</f>
        <v>322100</v>
      </c>
      <c r="E66" s="21">
        <v>0</v>
      </c>
      <c r="F66" s="21">
        <f t="shared" si="9"/>
        <v>0</v>
      </c>
      <c r="G66" s="21">
        <f t="shared" si="10"/>
        <v>0</v>
      </c>
      <c r="H66" s="22" t="e">
        <f t="shared" si="11"/>
        <v>#DIV/0!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0</v>
      </c>
      <c r="D67" s="20">
        <f>さいたま!D67</f>
        <v>352800</v>
      </c>
      <c r="E67" s="21">
        <v>0</v>
      </c>
      <c r="F67" s="21">
        <f t="shared" si="9"/>
        <v>0</v>
      </c>
      <c r="G67" s="21">
        <f t="shared" si="10"/>
        <v>0</v>
      </c>
      <c r="H67" s="22" t="e">
        <f>G67/F67*100</f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0</v>
      </c>
      <c r="D68" s="20">
        <f>さいたま!D68</f>
        <v>384400</v>
      </c>
      <c r="E68" s="21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0</v>
      </c>
      <c r="D69" s="20">
        <f>さいたま!D69</f>
        <v>1796700</v>
      </c>
      <c r="E69" s="21">
        <f>SUM(E57:E68)</f>
        <v>0</v>
      </c>
      <c r="F69" s="21">
        <f>SUM(F57:F68)</f>
        <v>0</v>
      </c>
      <c r="G69" s="21">
        <f>SUM(G57:G68)</f>
        <v>0</v>
      </c>
      <c r="H69" s="22" t="e">
        <f>G69/F69*100</f>
        <v>#DIV/0!</v>
      </c>
      <c r="I69" s="10"/>
    </row>
    <row r="70" spans="1:256" ht="14.25" thickBot="1" x14ac:dyDescent="0.2">
      <c r="F70" s="2">
        <f>F69/B69</f>
        <v>0</v>
      </c>
      <c r="G70" s="2" t="e">
        <f>G69/C69</f>
        <v>#DIV/0!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100.59285735089267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16" orientation="portrait" useFirstPageNumber="1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V190"/>
  <sheetViews>
    <sheetView tabSelected="1" view="pageBreakPreview" topLeftCell="A27" zoomScaleNormal="100" zoomScaleSheetLayoutView="100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52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59" t="s">
        <v>10</v>
      </c>
      <c r="D5" s="12" t="s">
        <v>11</v>
      </c>
      <c r="E5" s="12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54">
        <f>さいたま!B6</f>
        <v>2538</v>
      </c>
      <c r="C6" s="60">
        <v>8</v>
      </c>
      <c r="D6" s="26">
        <f>さいたま!D6</f>
        <v>185900</v>
      </c>
      <c r="E6" s="70">
        <v>186300</v>
      </c>
      <c r="F6" s="58">
        <f t="shared" ref="F6:F17" si="0">IF(C6=0,0,B6*D6)</f>
        <v>471814200</v>
      </c>
      <c r="G6" s="21">
        <f t="shared" ref="G6:G17" si="1">B6*E6</f>
        <v>472829400</v>
      </c>
      <c r="H6" s="22">
        <f t="shared" ref="H6:H18" si="2">G6/F6*100</f>
        <v>100.21516944593867</v>
      </c>
      <c r="I6" s="10"/>
    </row>
    <row r="7" spans="1:256" x14ac:dyDescent="0.15">
      <c r="A7" s="19" t="s">
        <v>17</v>
      </c>
      <c r="B7" s="55">
        <f>さいたま!B7</f>
        <v>2739</v>
      </c>
      <c r="C7" s="60">
        <v>5</v>
      </c>
      <c r="D7" s="26">
        <f>さいたま!D7</f>
        <v>192100</v>
      </c>
      <c r="E7" s="70">
        <v>186200</v>
      </c>
      <c r="F7" s="58">
        <f t="shared" si="0"/>
        <v>526161900</v>
      </c>
      <c r="G7" s="21">
        <f t="shared" si="1"/>
        <v>510001800</v>
      </c>
      <c r="H7" s="22">
        <f t="shared" si="2"/>
        <v>96.928682977615821</v>
      </c>
      <c r="I7" s="10"/>
    </row>
    <row r="8" spans="1:256" x14ac:dyDescent="0.15">
      <c r="A8" s="19" t="s">
        <v>18</v>
      </c>
      <c r="B8" s="54">
        <f>さいたま!B8</f>
        <v>2665</v>
      </c>
      <c r="C8" s="60">
        <v>8</v>
      </c>
      <c r="D8" s="26">
        <f>さいたま!D8</f>
        <v>199600</v>
      </c>
      <c r="E8" s="70">
        <v>193600</v>
      </c>
      <c r="F8" s="58">
        <f t="shared" si="0"/>
        <v>531934000</v>
      </c>
      <c r="G8" s="21">
        <f t="shared" si="1"/>
        <v>515944000</v>
      </c>
      <c r="H8" s="22">
        <f t="shared" si="2"/>
        <v>96.993987975951896</v>
      </c>
      <c r="I8" s="10"/>
    </row>
    <row r="9" spans="1:256" ht="14.25" thickBot="1" x14ac:dyDescent="0.2">
      <c r="A9" s="29" t="s">
        <v>19</v>
      </c>
      <c r="B9" s="72">
        <f>さいたま!B9</f>
        <v>4645</v>
      </c>
      <c r="C9" s="68">
        <v>24</v>
      </c>
      <c r="D9" s="46">
        <f>さいたま!D9</f>
        <v>211700</v>
      </c>
      <c r="E9" s="73">
        <v>204300</v>
      </c>
      <c r="F9" s="66">
        <f t="shared" si="0"/>
        <v>983346500</v>
      </c>
      <c r="G9" s="30">
        <f t="shared" si="1"/>
        <v>948973500</v>
      </c>
      <c r="H9" s="31">
        <f t="shared" si="2"/>
        <v>96.504487482286251</v>
      </c>
      <c r="I9" s="10"/>
    </row>
    <row r="10" spans="1:256" x14ac:dyDescent="0.15">
      <c r="A10" s="27" t="s">
        <v>20</v>
      </c>
      <c r="B10" s="54">
        <f>さいたま!B10</f>
        <v>3696</v>
      </c>
      <c r="C10" s="53">
        <v>30</v>
      </c>
      <c r="D10" s="25">
        <f>さいたま!D10</f>
        <v>229600</v>
      </c>
      <c r="E10" s="71">
        <v>219300</v>
      </c>
      <c r="F10" s="57">
        <f t="shared" si="0"/>
        <v>848601600</v>
      </c>
      <c r="G10" s="20">
        <f t="shared" si="1"/>
        <v>810532800</v>
      </c>
      <c r="H10" s="28">
        <f t="shared" si="2"/>
        <v>95.513937282229961</v>
      </c>
      <c r="I10" s="10"/>
    </row>
    <row r="11" spans="1:256" x14ac:dyDescent="0.15">
      <c r="A11" s="19" t="s">
        <v>21</v>
      </c>
      <c r="B11" s="54">
        <f>さいたま!B11</f>
        <v>6043</v>
      </c>
      <c r="C11" s="60">
        <v>43</v>
      </c>
      <c r="D11" s="26">
        <f>さいたま!D11</f>
        <v>252600</v>
      </c>
      <c r="E11" s="70">
        <v>236600</v>
      </c>
      <c r="F11" s="58">
        <f t="shared" si="0"/>
        <v>1526461800</v>
      </c>
      <c r="G11" s="21">
        <f t="shared" si="1"/>
        <v>1429773800</v>
      </c>
      <c r="H11" s="22">
        <f t="shared" si="2"/>
        <v>93.665874901029298</v>
      </c>
      <c r="I11" s="10"/>
    </row>
    <row r="12" spans="1:256" x14ac:dyDescent="0.15">
      <c r="A12" s="19" t="s">
        <v>22</v>
      </c>
      <c r="B12" s="54">
        <f>さいたま!B12</f>
        <v>11105</v>
      </c>
      <c r="C12" s="60">
        <v>51</v>
      </c>
      <c r="D12" s="26">
        <f>さいたま!D12</f>
        <v>293000</v>
      </c>
      <c r="E12" s="70">
        <v>270200</v>
      </c>
      <c r="F12" s="58">
        <f t="shared" si="0"/>
        <v>3253765000</v>
      </c>
      <c r="G12" s="21">
        <f t="shared" si="1"/>
        <v>3000571000</v>
      </c>
      <c r="H12" s="22">
        <f t="shared" si="2"/>
        <v>92.218430034129696</v>
      </c>
      <c r="I12" s="10"/>
    </row>
    <row r="13" spans="1:256" ht="14.25" thickBot="1" x14ac:dyDescent="0.2">
      <c r="A13" s="29" t="s">
        <v>23</v>
      </c>
      <c r="B13" s="67">
        <f>さいたま!B13</f>
        <v>12674</v>
      </c>
      <c r="C13" s="68">
        <v>85</v>
      </c>
      <c r="D13" s="46">
        <f>さいたま!D13</f>
        <v>333000</v>
      </c>
      <c r="E13" s="73">
        <v>317800</v>
      </c>
      <c r="F13" s="69">
        <f t="shared" si="0"/>
        <v>4220442000</v>
      </c>
      <c r="G13" s="30">
        <f t="shared" si="1"/>
        <v>4027797200</v>
      </c>
      <c r="H13" s="31">
        <f t="shared" si="2"/>
        <v>95.435435435435437</v>
      </c>
      <c r="I13" s="10"/>
    </row>
    <row r="14" spans="1:256" x14ac:dyDescent="0.15">
      <c r="A14" s="27" t="s">
        <v>24</v>
      </c>
      <c r="B14" s="54">
        <f>さいたま!B14</f>
        <v>13152</v>
      </c>
      <c r="C14" s="53">
        <v>58</v>
      </c>
      <c r="D14" s="25">
        <f>さいたま!D14</f>
        <v>372400</v>
      </c>
      <c r="E14" s="71">
        <v>367500</v>
      </c>
      <c r="F14" s="57">
        <f t="shared" si="0"/>
        <v>4897804800</v>
      </c>
      <c r="G14" s="20">
        <f t="shared" si="1"/>
        <v>4833360000</v>
      </c>
      <c r="H14" s="28">
        <f t="shared" si="2"/>
        <v>98.68421052631578</v>
      </c>
      <c r="I14" s="10"/>
    </row>
    <row r="15" spans="1:256" x14ac:dyDescent="0.15">
      <c r="A15" s="19" t="s">
        <v>25</v>
      </c>
      <c r="B15" s="54">
        <f>さいたま!B15</f>
        <v>10229</v>
      </c>
      <c r="C15" s="60">
        <v>66</v>
      </c>
      <c r="D15" s="26">
        <f>さいたま!D15</f>
        <v>399300</v>
      </c>
      <c r="E15" s="70">
        <v>400200</v>
      </c>
      <c r="F15" s="58">
        <f t="shared" si="0"/>
        <v>4084439700</v>
      </c>
      <c r="G15" s="21">
        <f t="shared" si="1"/>
        <v>4093645800</v>
      </c>
      <c r="H15" s="22">
        <f t="shared" si="2"/>
        <v>100.22539444027048</v>
      </c>
      <c r="I15" s="10"/>
    </row>
    <row r="16" spans="1:256" x14ac:dyDescent="0.15">
      <c r="A16" s="19" t="s">
        <v>26</v>
      </c>
      <c r="B16" s="54">
        <f>さいたま!B16</f>
        <v>6873</v>
      </c>
      <c r="C16" s="60">
        <v>26</v>
      </c>
      <c r="D16" s="26">
        <f>さいたま!D16</f>
        <v>406500</v>
      </c>
      <c r="E16" s="70">
        <v>439800</v>
      </c>
      <c r="F16" s="58">
        <f t="shared" si="0"/>
        <v>2793874500</v>
      </c>
      <c r="G16" s="21">
        <f t="shared" si="1"/>
        <v>3022745400</v>
      </c>
      <c r="H16" s="22">
        <f t="shared" si="2"/>
        <v>108.19188191881919</v>
      </c>
      <c r="I16" s="10"/>
    </row>
    <row r="17" spans="1:9" x14ac:dyDescent="0.15">
      <c r="A17" s="19" t="s">
        <v>27</v>
      </c>
      <c r="B17" s="20">
        <f>さいたま!B17</f>
        <v>1876</v>
      </c>
      <c r="C17" s="51">
        <v>7</v>
      </c>
      <c r="D17" s="20">
        <f>さいたま!D17</f>
        <v>408400</v>
      </c>
      <c r="E17" s="61">
        <v>456200</v>
      </c>
      <c r="F17" s="21">
        <f t="shared" si="0"/>
        <v>766158400</v>
      </c>
      <c r="G17" s="21">
        <f t="shared" si="1"/>
        <v>855831200</v>
      </c>
      <c r="H17" s="22">
        <f t="shared" si="2"/>
        <v>111.70421155729677</v>
      </c>
      <c r="I17" s="10"/>
    </row>
    <row r="18" spans="1:9" x14ac:dyDescent="0.15">
      <c r="A18" s="19" t="s">
        <v>28</v>
      </c>
      <c r="B18" s="20">
        <f>さいたま!B18</f>
        <v>78235</v>
      </c>
      <c r="C18" s="21">
        <f>SUM(C6:C17)</f>
        <v>411</v>
      </c>
      <c r="D18" s="20">
        <f>さいたま!D18</f>
        <v>3484100</v>
      </c>
      <c r="E18" s="21">
        <f>SUM(E6:E17)</f>
        <v>3478000</v>
      </c>
      <c r="F18" s="21">
        <f>SUM(F6:F17)</f>
        <v>24904804400</v>
      </c>
      <c r="G18" s="21">
        <f>SUM(G6:G17)</f>
        <v>24522005900</v>
      </c>
      <c r="H18" s="22">
        <f t="shared" si="2"/>
        <v>98.462953196291707</v>
      </c>
      <c r="I18" s="10"/>
    </row>
    <row r="19" spans="1:9" x14ac:dyDescent="0.15">
      <c r="F19" s="2">
        <f>F18/B18</f>
        <v>318333.28305745509</v>
      </c>
      <c r="G19" s="2">
        <f>G18/C18</f>
        <v>59664247.931873478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1">
        <v>1</v>
      </c>
      <c r="D23" s="20">
        <f>さいたま!D23</f>
        <v>160900</v>
      </c>
      <c r="E23" s="21">
        <v>165700</v>
      </c>
      <c r="F23" s="21">
        <f t="shared" ref="F23:F34" si="3">IF(C23=0,0,B23*D23)</f>
        <v>24135000</v>
      </c>
      <c r="G23" s="21">
        <f t="shared" ref="G23:G34" si="4">B23*E23</f>
        <v>24855000</v>
      </c>
      <c r="H23" s="22">
        <f>G23/F23*100</f>
        <v>102.98321939092605</v>
      </c>
      <c r="I23" s="10"/>
    </row>
    <row r="24" spans="1:9" x14ac:dyDescent="0.15">
      <c r="A24" s="19" t="s">
        <v>17</v>
      </c>
      <c r="B24" s="21">
        <f>さいたま!B24</f>
        <v>179</v>
      </c>
      <c r="C24" s="21">
        <v>1</v>
      </c>
      <c r="D24" s="21">
        <f>さいたま!D24</f>
        <v>163600</v>
      </c>
      <c r="E24" s="21">
        <v>165700</v>
      </c>
      <c r="F24" s="21">
        <f t="shared" si="3"/>
        <v>29284400</v>
      </c>
      <c r="G24" s="21">
        <f t="shared" si="4"/>
        <v>29660300</v>
      </c>
      <c r="H24" s="22">
        <f>G24/F24*100</f>
        <v>101.28361858190709</v>
      </c>
      <c r="I24" s="10"/>
    </row>
    <row r="25" spans="1:9" x14ac:dyDescent="0.15">
      <c r="A25" s="19" t="s">
        <v>18</v>
      </c>
      <c r="B25" s="20">
        <f>さいたま!B25</f>
        <v>158</v>
      </c>
      <c r="C25" s="48">
        <v>0</v>
      </c>
      <c r="D25" s="20">
        <f>さいたま!D25</f>
        <v>171700</v>
      </c>
      <c r="E25" s="21">
        <v>0</v>
      </c>
      <c r="F25" s="21">
        <f t="shared" si="3"/>
        <v>0</v>
      </c>
      <c r="G25" s="21">
        <f t="shared" si="4"/>
        <v>0</v>
      </c>
      <c r="H25" s="22" t="e">
        <f>G25/F25*100</f>
        <v>#DIV/0!</v>
      </c>
      <c r="I25" s="10"/>
    </row>
    <row r="26" spans="1:9" ht="14.25" thickBot="1" x14ac:dyDescent="0.2">
      <c r="A26" s="29" t="s">
        <v>19</v>
      </c>
      <c r="B26" s="33">
        <f>さいたま!B26</f>
        <v>286</v>
      </c>
      <c r="C26" s="30">
        <v>0</v>
      </c>
      <c r="D26" s="33">
        <f>さいたま!D26</f>
        <v>179500</v>
      </c>
      <c r="E26" s="30">
        <v>0</v>
      </c>
      <c r="F26" s="30">
        <f t="shared" si="3"/>
        <v>0</v>
      </c>
      <c r="G26" s="30">
        <f t="shared" si="4"/>
        <v>0</v>
      </c>
      <c r="H26" s="31" t="e">
        <f t="shared" ref="H26:H35" si="5">G26/F26*100</f>
        <v>#DIV/0!</v>
      </c>
      <c r="I26" s="10"/>
    </row>
    <row r="27" spans="1:9" x14ac:dyDescent="0.15">
      <c r="A27" s="27" t="s">
        <v>20</v>
      </c>
      <c r="B27" s="20">
        <f>さいたま!B27</f>
        <v>162</v>
      </c>
      <c r="C27" s="20">
        <v>2</v>
      </c>
      <c r="D27" s="20">
        <f>さいたま!D27</f>
        <v>200600</v>
      </c>
      <c r="E27" s="20">
        <v>198000</v>
      </c>
      <c r="F27" s="20">
        <f t="shared" si="3"/>
        <v>32497200</v>
      </c>
      <c r="G27" s="20">
        <f t="shared" si="4"/>
        <v>32076000</v>
      </c>
      <c r="H27" s="28">
        <f t="shared" si="5"/>
        <v>98.703888334995014</v>
      </c>
      <c r="I27" s="10"/>
    </row>
    <row r="28" spans="1:9" x14ac:dyDescent="0.15">
      <c r="A28" s="19" t="s">
        <v>21</v>
      </c>
      <c r="B28" s="20">
        <f>さいたま!B28</f>
        <v>270</v>
      </c>
      <c r="C28" s="21">
        <v>0</v>
      </c>
      <c r="D28" s="20">
        <f>さいたま!D28</f>
        <v>221500</v>
      </c>
      <c r="E28" s="21">
        <v>0</v>
      </c>
      <c r="F28" s="21">
        <f t="shared" si="3"/>
        <v>0</v>
      </c>
      <c r="G28" s="21">
        <f t="shared" si="4"/>
        <v>0</v>
      </c>
      <c r="H28" s="22" t="e">
        <f t="shared" si="5"/>
        <v>#DIV/0!</v>
      </c>
      <c r="I28" s="10"/>
    </row>
    <row r="29" spans="1:9" x14ac:dyDescent="0.15">
      <c r="A29" s="19" t="s">
        <v>22</v>
      </c>
      <c r="B29" s="21">
        <f>さいたま!B29</f>
        <v>704</v>
      </c>
      <c r="C29" s="21">
        <v>3</v>
      </c>
      <c r="D29" s="21">
        <f>さいたま!D29</f>
        <v>256800</v>
      </c>
      <c r="E29" s="21">
        <v>233900</v>
      </c>
      <c r="F29" s="21">
        <f t="shared" si="3"/>
        <v>180787200</v>
      </c>
      <c r="G29" s="21">
        <f t="shared" si="4"/>
        <v>164665600</v>
      </c>
      <c r="H29" s="22">
        <f t="shared" si="5"/>
        <v>91.082554517133957</v>
      </c>
      <c r="I29" s="10"/>
    </row>
    <row r="30" spans="1:9" ht="14.25" thickBot="1" x14ac:dyDescent="0.2">
      <c r="A30" s="29" t="s">
        <v>23</v>
      </c>
      <c r="B30" s="33">
        <f>さいたま!B30</f>
        <v>1079</v>
      </c>
      <c r="C30" s="30">
        <v>9</v>
      </c>
      <c r="D30" s="33">
        <f>さいたま!D30</f>
        <v>298400</v>
      </c>
      <c r="E30" s="30">
        <v>291600</v>
      </c>
      <c r="F30" s="30">
        <f t="shared" si="3"/>
        <v>321973600</v>
      </c>
      <c r="G30" s="30">
        <f t="shared" si="4"/>
        <v>314636400</v>
      </c>
      <c r="H30" s="31">
        <f t="shared" si="5"/>
        <v>97.721179624664884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30</v>
      </c>
      <c r="D31" s="20">
        <f>さいたま!D31</f>
        <v>337400</v>
      </c>
      <c r="E31" s="20">
        <v>331500</v>
      </c>
      <c r="F31" s="20">
        <f t="shared" si="3"/>
        <v>616092400</v>
      </c>
      <c r="G31" s="20">
        <f t="shared" si="4"/>
        <v>605319000</v>
      </c>
      <c r="H31" s="28">
        <f t="shared" si="5"/>
        <v>98.251333728512151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39</v>
      </c>
      <c r="D32" s="20">
        <f>さいたま!D32</f>
        <v>364600</v>
      </c>
      <c r="E32" s="21">
        <v>363500</v>
      </c>
      <c r="F32" s="21">
        <f t="shared" si="3"/>
        <v>562942400</v>
      </c>
      <c r="G32" s="21">
        <f t="shared" si="4"/>
        <v>561244000</v>
      </c>
      <c r="H32" s="22">
        <f t="shared" si="5"/>
        <v>99.698299506308288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11</v>
      </c>
      <c r="D33" s="20">
        <f>さいたま!D33</f>
        <v>387100</v>
      </c>
      <c r="E33" s="21">
        <v>411900</v>
      </c>
      <c r="F33" s="21">
        <f t="shared" si="3"/>
        <v>717296300</v>
      </c>
      <c r="G33" s="21">
        <f t="shared" si="4"/>
        <v>763250700</v>
      </c>
      <c r="H33" s="22">
        <f t="shared" si="5"/>
        <v>106.40661327822268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1</v>
      </c>
      <c r="D34" s="20">
        <f>さいたま!D34</f>
        <v>398200</v>
      </c>
      <c r="E34" s="21">
        <v>428200</v>
      </c>
      <c r="F34" s="21">
        <f t="shared" si="3"/>
        <v>677736400</v>
      </c>
      <c r="G34" s="21">
        <f t="shared" si="4"/>
        <v>728796400</v>
      </c>
      <c r="H34" s="22">
        <f t="shared" si="5"/>
        <v>107.53390256152686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97</v>
      </c>
      <c r="D35" s="20">
        <f>さいたま!D35</f>
        <v>3140300</v>
      </c>
      <c r="E35" s="21">
        <f>SUM(E23:E34)</f>
        <v>2590000</v>
      </c>
      <c r="F35" s="21">
        <f>SUM(F23:F34)</f>
        <v>3162744900</v>
      </c>
      <c r="G35" s="21">
        <f>SUM(G23:G34)</f>
        <v>3224503400</v>
      </c>
      <c r="H35" s="22">
        <f t="shared" si="5"/>
        <v>101.95268673107338</v>
      </c>
      <c r="I35" s="10"/>
    </row>
    <row r="36" spans="1:9" x14ac:dyDescent="0.15">
      <c r="F36" s="2">
        <f>F35/B35</f>
        <v>319050.22697467974</v>
      </c>
      <c r="G36" s="2">
        <f>G35/C35</f>
        <v>33242303.092783507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1">
        <v>0</v>
      </c>
      <c r="D40" s="20">
        <f>さいたま!D40</f>
        <v>149700</v>
      </c>
      <c r="E40" s="21">
        <v>0</v>
      </c>
      <c r="F40" s="21">
        <f t="shared" ref="F40:F51" si="6">IF(C40=0,0,B40*D40)</f>
        <v>0</v>
      </c>
      <c r="G40" s="21">
        <f t="shared" ref="G40:G51" si="7">B40*E40</f>
        <v>0</v>
      </c>
      <c r="H40" s="22" t="e">
        <f>G40/F40*100</f>
        <v>#DIV/0!</v>
      </c>
      <c r="I40" s="10"/>
    </row>
    <row r="41" spans="1:9" x14ac:dyDescent="0.15">
      <c r="A41" s="19" t="s">
        <v>17</v>
      </c>
      <c r="B41" s="20">
        <f>さいたま!B41</f>
        <v>671</v>
      </c>
      <c r="C41" s="21">
        <v>1</v>
      </c>
      <c r="D41" s="20">
        <f>さいたま!D41</f>
        <v>156400</v>
      </c>
      <c r="E41" s="21">
        <v>151500</v>
      </c>
      <c r="F41" s="21">
        <f t="shared" si="6"/>
        <v>104944400</v>
      </c>
      <c r="G41" s="21">
        <f t="shared" si="7"/>
        <v>101656500</v>
      </c>
      <c r="H41" s="22">
        <f>G41/F41*100</f>
        <v>96.867007672634273</v>
      </c>
      <c r="I41" s="10"/>
    </row>
    <row r="42" spans="1:9" x14ac:dyDescent="0.15">
      <c r="A42" s="19" t="s">
        <v>18</v>
      </c>
      <c r="B42" s="21">
        <f>さいたま!B42</f>
        <v>608</v>
      </c>
      <c r="C42" s="21">
        <v>0</v>
      </c>
      <c r="D42" s="21">
        <f>さいたま!D42</f>
        <v>159900</v>
      </c>
      <c r="E42" s="21">
        <v>0</v>
      </c>
      <c r="F42" s="21">
        <f t="shared" si="6"/>
        <v>0</v>
      </c>
      <c r="G42" s="21">
        <f t="shared" si="7"/>
        <v>0</v>
      </c>
      <c r="H42" s="22" t="e">
        <f>G42/F42*100</f>
        <v>#DIV/0!</v>
      </c>
      <c r="I42" s="10"/>
    </row>
    <row r="43" spans="1:9" ht="14.25" thickBot="1" x14ac:dyDescent="0.2">
      <c r="A43" s="29" t="s">
        <v>19</v>
      </c>
      <c r="B43" s="33">
        <f>さいたま!B43</f>
        <v>973</v>
      </c>
      <c r="C43" s="30">
        <v>2</v>
      </c>
      <c r="D43" s="33">
        <f>さいたま!D43</f>
        <v>170100</v>
      </c>
      <c r="E43" s="30">
        <v>168600</v>
      </c>
      <c r="F43" s="30">
        <f t="shared" si="6"/>
        <v>165507300</v>
      </c>
      <c r="G43" s="30">
        <f t="shared" si="7"/>
        <v>164047800</v>
      </c>
      <c r="H43" s="31">
        <f t="shared" ref="H43:H52" si="8">G43/F43*100</f>
        <v>99.118165784832442</v>
      </c>
      <c r="I43" s="10"/>
    </row>
    <row r="44" spans="1:9" x14ac:dyDescent="0.15">
      <c r="A44" s="27" t="s">
        <v>20</v>
      </c>
      <c r="B44" s="20">
        <f>さいたま!B44</f>
        <v>380</v>
      </c>
      <c r="C44" s="20">
        <v>3</v>
      </c>
      <c r="D44" s="20">
        <f>さいたま!D44</f>
        <v>187800</v>
      </c>
      <c r="E44" s="20">
        <v>187600</v>
      </c>
      <c r="F44" s="20">
        <f t="shared" si="6"/>
        <v>71364000</v>
      </c>
      <c r="G44" s="20">
        <f t="shared" si="7"/>
        <v>71288000</v>
      </c>
      <c r="H44" s="28">
        <f t="shared" si="8"/>
        <v>99.893503727369534</v>
      </c>
      <c r="I44" s="10"/>
    </row>
    <row r="45" spans="1:9" x14ac:dyDescent="0.15">
      <c r="A45" s="19" t="s">
        <v>21</v>
      </c>
      <c r="B45" s="21">
        <f>さいたま!B45</f>
        <v>657</v>
      </c>
      <c r="C45" s="21">
        <v>1</v>
      </c>
      <c r="D45" s="21">
        <f>さいたま!D45</f>
        <v>208300</v>
      </c>
      <c r="E45" s="21">
        <v>192700</v>
      </c>
      <c r="F45" s="21">
        <f t="shared" si="6"/>
        <v>136853100</v>
      </c>
      <c r="G45" s="21">
        <f t="shared" si="7"/>
        <v>126603900</v>
      </c>
      <c r="H45" s="22">
        <f t="shared" si="8"/>
        <v>92.510801728276533</v>
      </c>
      <c r="I45" s="10"/>
    </row>
    <row r="46" spans="1:9" x14ac:dyDescent="0.15">
      <c r="A46" s="19" t="s">
        <v>22</v>
      </c>
      <c r="B46" s="20">
        <f>さいたま!B46</f>
        <v>1596</v>
      </c>
      <c r="C46" s="21">
        <v>1</v>
      </c>
      <c r="D46" s="20">
        <f>さいたま!D46</f>
        <v>242800</v>
      </c>
      <c r="E46" s="21">
        <v>210400</v>
      </c>
      <c r="F46" s="21">
        <f t="shared" si="6"/>
        <v>387508800</v>
      </c>
      <c r="G46" s="21">
        <f t="shared" si="7"/>
        <v>335798400</v>
      </c>
      <c r="H46" s="22">
        <f t="shared" si="8"/>
        <v>86.655683690280057</v>
      </c>
      <c r="I46" s="10"/>
    </row>
    <row r="47" spans="1:9" ht="14.25" thickBot="1" x14ac:dyDescent="0.2">
      <c r="A47" s="29" t="s">
        <v>23</v>
      </c>
      <c r="B47" s="33">
        <f>さいたま!B47</f>
        <v>2806</v>
      </c>
      <c r="C47" s="30">
        <v>5</v>
      </c>
      <c r="D47" s="33">
        <f>さいたま!D47</f>
        <v>283900</v>
      </c>
      <c r="E47" s="30">
        <v>272000</v>
      </c>
      <c r="F47" s="30">
        <f t="shared" si="6"/>
        <v>796623400</v>
      </c>
      <c r="G47" s="30">
        <f t="shared" si="7"/>
        <v>763232000</v>
      </c>
      <c r="H47" s="31">
        <f t="shared" si="8"/>
        <v>95.808383233532936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13</v>
      </c>
      <c r="D48" s="20">
        <f>さいたま!D48</f>
        <v>329300</v>
      </c>
      <c r="E48" s="20">
        <v>319000</v>
      </c>
      <c r="F48" s="20">
        <f t="shared" si="6"/>
        <v>2174367900</v>
      </c>
      <c r="G48" s="20">
        <f t="shared" si="7"/>
        <v>2106357000</v>
      </c>
      <c r="H48" s="28">
        <f t="shared" si="8"/>
        <v>96.872153051928336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23</v>
      </c>
      <c r="D49" s="20">
        <f>さいたま!D49</f>
        <v>359000</v>
      </c>
      <c r="E49" s="21">
        <v>360400</v>
      </c>
      <c r="F49" s="21">
        <f t="shared" si="6"/>
        <v>4065316000</v>
      </c>
      <c r="G49" s="21">
        <f t="shared" si="7"/>
        <v>4081169600</v>
      </c>
      <c r="H49" s="22">
        <f t="shared" si="8"/>
        <v>100.38997214484679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3</v>
      </c>
      <c r="D50" s="20">
        <f>さいたま!D50</f>
        <v>380700</v>
      </c>
      <c r="E50" s="21">
        <v>365800</v>
      </c>
      <c r="F50" s="21">
        <f t="shared" si="6"/>
        <v>4348355400</v>
      </c>
      <c r="G50" s="21">
        <f t="shared" si="7"/>
        <v>4178167600</v>
      </c>
      <c r="H50" s="22">
        <f t="shared" si="8"/>
        <v>96.086157079064876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7</v>
      </c>
      <c r="D51" s="20">
        <f>さいたま!D51</f>
        <v>393500</v>
      </c>
      <c r="E51" s="21">
        <v>410400</v>
      </c>
      <c r="F51" s="21">
        <f t="shared" si="6"/>
        <v>5507032500</v>
      </c>
      <c r="G51" s="21">
        <f t="shared" si="7"/>
        <v>5743548000</v>
      </c>
      <c r="H51" s="22">
        <f t="shared" si="8"/>
        <v>104.29479034307496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59</v>
      </c>
      <c r="D52" s="20">
        <f>さいたま!D52</f>
        <v>3021400</v>
      </c>
      <c r="E52" s="21">
        <f>SUM(E40:E51)</f>
        <v>2638400</v>
      </c>
      <c r="F52" s="21">
        <f>SUM(F40:F51)</f>
        <v>17757872800</v>
      </c>
      <c r="G52" s="21">
        <f>SUM(G40:G51)</f>
        <v>17671868800</v>
      </c>
      <c r="H52" s="22">
        <f t="shared" si="8"/>
        <v>99.515685234551285</v>
      </c>
      <c r="I52" s="10"/>
    </row>
    <row r="53" spans="1:9" x14ac:dyDescent="0.15">
      <c r="F53" s="2">
        <f>F52/B52</f>
        <v>342353.43743975321</v>
      </c>
      <c r="G53" s="2">
        <f>G52/C52</f>
        <v>299523200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1">
        <v>0</v>
      </c>
      <c r="D57" s="20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1">
        <f>さいたま!B58</f>
        <v>0</v>
      </c>
      <c r="C58" s="21">
        <v>0</v>
      </c>
      <c r="D58" s="21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0">
        <f>さいたま!B59</f>
        <v>0</v>
      </c>
      <c r="C59" s="21">
        <v>0</v>
      </c>
      <c r="D59" s="20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29" t="s">
        <v>19</v>
      </c>
      <c r="B60" s="33">
        <f>さいたま!B60</f>
        <v>0</v>
      </c>
      <c r="C60" s="30">
        <v>0</v>
      </c>
      <c r="D60" s="33">
        <f>さいたま!D60</f>
        <v>0</v>
      </c>
      <c r="E60" s="30">
        <v>0</v>
      </c>
      <c r="F60" s="30">
        <f t="shared" si="9"/>
        <v>0</v>
      </c>
      <c r="G60" s="30">
        <f t="shared" si="10"/>
        <v>0</v>
      </c>
      <c r="H60" s="31" t="e">
        <f t="shared" si="11"/>
        <v>#DIV/0!</v>
      </c>
      <c r="I60" s="10"/>
    </row>
    <row r="61" spans="1:9" x14ac:dyDescent="0.15">
      <c r="A61" s="27" t="s">
        <v>20</v>
      </c>
      <c r="B61" s="20">
        <f>さいたま!B61</f>
        <v>0</v>
      </c>
      <c r="C61" s="20">
        <v>0</v>
      </c>
      <c r="D61" s="20">
        <f>さいたま!D61</f>
        <v>0</v>
      </c>
      <c r="E61" s="20">
        <v>0</v>
      </c>
      <c r="F61" s="20">
        <f t="shared" si="9"/>
        <v>0</v>
      </c>
      <c r="G61" s="20">
        <f t="shared" si="10"/>
        <v>0</v>
      </c>
      <c r="H61" s="28" t="e">
        <f t="shared" si="11"/>
        <v>#DIV/0!</v>
      </c>
      <c r="I61" s="10"/>
    </row>
    <row r="62" spans="1:9" x14ac:dyDescent="0.15">
      <c r="A62" s="19" t="s">
        <v>21</v>
      </c>
      <c r="B62" s="20">
        <f>さいたま!B62</f>
        <v>0</v>
      </c>
      <c r="C62" s="21">
        <v>0</v>
      </c>
      <c r="D62" s="20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0">
        <f>さいたま!B63</f>
        <v>9</v>
      </c>
      <c r="C63" s="21">
        <v>0</v>
      </c>
      <c r="D63" s="20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29" t="s">
        <v>23</v>
      </c>
      <c r="B64" s="33">
        <f>さいたま!B64</f>
        <v>8</v>
      </c>
      <c r="C64" s="30">
        <v>0</v>
      </c>
      <c r="D64" s="33">
        <f>さいたま!D64</f>
        <v>240200</v>
      </c>
      <c r="E64" s="30">
        <v>0</v>
      </c>
      <c r="F64" s="30">
        <f t="shared" si="9"/>
        <v>0</v>
      </c>
      <c r="G64" s="30">
        <f t="shared" si="10"/>
        <v>0</v>
      </c>
      <c r="H64" s="31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0</v>
      </c>
      <c r="D65" s="20">
        <f>さいたま!D65</f>
        <v>284600</v>
      </c>
      <c r="E65" s="20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0</v>
      </c>
      <c r="D66" s="20">
        <f>さいたま!D66</f>
        <v>322100</v>
      </c>
      <c r="E66" s="21">
        <v>0</v>
      </c>
      <c r="F66" s="21">
        <f t="shared" si="9"/>
        <v>0</v>
      </c>
      <c r="G66" s="21">
        <f t="shared" si="10"/>
        <v>0</v>
      </c>
      <c r="H66" s="22" t="e">
        <f t="shared" si="11"/>
        <v>#DIV/0!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0</v>
      </c>
      <c r="D67" s="20">
        <f>さいたま!D67</f>
        <v>352800</v>
      </c>
      <c r="E67" s="21">
        <v>0</v>
      </c>
      <c r="F67" s="21">
        <f t="shared" si="9"/>
        <v>0</v>
      </c>
      <c r="G67" s="21">
        <f t="shared" si="10"/>
        <v>0</v>
      </c>
      <c r="H67" s="22" t="e">
        <f>G67/F67*100</f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0</v>
      </c>
      <c r="D68" s="20">
        <f>さいたま!D68</f>
        <v>384400</v>
      </c>
      <c r="E68" s="21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0</v>
      </c>
      <c r="D69" s="20">
        <f>さいたま!D69</f>
        <v>1796700</v>
      </c>
      <c r="E69" s="21">
        <f>SUM(E57:E68)</f>
        <v>0</v>
      </c>
      <c r="F69" s="21">
        <f>SUM(F57:F68)</f>
        <v>0</v>
      </c>
      <c r="G69" s="21">
        <f>SUM(G57:G68)</f>
        <v>0</v>
      </c>
      <c r="H69" s="22" t="e">
        <f>G69/F69*100</f>
        <v>#DIV/0!</v>
      </c>
      <c r="I69" s="10"/>
    </row>
    <row r="70" spans="1:256" ht="14.25" thickBot="1" x14ac:dyDescent="0.2">
      <c r="F70" s="2">
        <f>F69/B69</f>
        <v>0</v>
      </c>
      <c r="G70" s="2" t="e">
        <f>G69/C69</f>
        <v>#DIV/0!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99.11175068041544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17" orientation="portrait" useFirstPageNumber="1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V190"/>
  <sheetViews>
    <sheetView tabSelected="1" view="pageBreakPreview" topLeftCell="A22" zoomScale="98" zoomScaleNormal="100" zoomScaleSheetLayoutView="98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72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59" t="s">
        <v>9</v>
      </c>
      <c r="C5" s="59" t="s">
        <v>10</v>
      </c>
      <c r="D5" s="12" t="s">
        <v>11</v>
      </c>
      <c r="E5" s="12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74" t="s">
        <v>16</v>
      </c>
      <c r="B6" s="26">
        <f>さいたま!B6</f>
        <v>2538</v>
      </c>
      <c r="C6" s="60">
        <v>9</v>
      </c>
      <c r="D6" s="26">
        <f>さいたま!D6</f>
        <v>185900</v>
      </c>
      <c r="E6" s="60">
        <v>185800</v>
      </c>
      <c r="F6" s="58">
        <f>IF(C6=0,0,B6*D6)</f>
        <v>471814200</v>
      </c>
      <c r="G6" s="21">
        <f t="shared" ref="G6:G17" si="0">B6*E6</f>
        <v>471560400</v>
      </c>
      <c r="H6" s="22">
        <f t="shared" ref="H6:H18" si="1">G6/F6*100</f>
        <v>99.946207638515332</v>
      </c>
      <c r="I6" s="10"/>
    </row>
    <row r="7" spans="1:256" x14ac:dyDescent="0.15">
      <c r="A7" s="74" t="s">
        <v>17</v>
      </c>
      <c r="B7" s="26">
        <f>さいたま!B7</f>
        <v>2739</v>
      </c>
      <c r="C7" s="60">
        <v>15</v>
      </c>
      <c r="D7" s="26">
        <f>さいたま!D7</f>
        <v>192100</v>
      </c>
      <c r="E7" s="60">
        <v>192200</v>
      </c>
      <c r="F7" s="58">
        <f t="shared" ref="F7:F17" si="2">IF(C7=0,0,B7*D7)</f>
        <v>526161900</v>
      </c>
      <c r="G7" s="21">
        <f t="shared" si="0"/>
        <v>526435800</v>
      </c>
      <c r="H7" s="22">
        <f t="shared" si="1"/>
        <v>100.05205622071838</v>
      </c>
      <c r="I7" s="10"/>
    </row>
    <row r="8" spans="1:256" x14ac:dyDescent="0.15">
      <c r="A8" s="74" t="s">
        <v>18</v>
      </c>
      <c r="B8" s="26">
        <f>さいたま!B8</f>
        <v>2665</v>
      </c>
      <c r="C8" s="60">
        <v>15</v>
      </c>
      <c r="D8" s="26">
        <f>さいたま!D8</f>
        <v>199600</v>
      </c>
      <c r="E8" s="60">
        <v>205300</v>
      </c>
      <c r="F8" s="58">
        <f t="shared" si="2"/>
        <v>531934000</v>
      </c>
      <c r="G8" s="21">
        <f t="shared" si="0"/>
        <v>547124500</v>
      </c>
      <c r="H8" s="22">
        <f t="shared" si="1"/>
        <v>102.85571142284569</v>
      </c>
      <c r="I8" s="10"/>
    </row>
    <row r="9" spans="1:256" ht="14.25" thickBot="1" x14ac:dyDescent="0.2">
      <c r="A9" s="75" t="s">
        <v>19</v>
      </c>
      <c r="B9" s="50">
        <f>さいたま!B9</f>
        <v>4645</v>
      </c>
      <c r="C9" s="62">
        <v>47</v>
      </c>
      <c r="D9" s="50">
        <f>さいたま!D9</f>
        <v>211700</v>
      </c>
      <c r="E9" s="62">
        <v>216700</v>
      </c>
      <c r="F9" s="66">
        <f t="shared" si="2"/>
        <v>983346500</v>
      </c>
      <c r="G9" s="30">
        <f t="shared" si="0"/>
        <v>1006571500</v>
      </c>
      <c r="H9" s="31">
        <f t="shared" si="1"/>
        <v>102.36183278223902</v>
      </c>
      <c r="I9" s="10"/>
    </row>
    <row r="10" spans="1:256" x14ac:dyDescent="0.15">
      <c r="A10" s="76" t="s">
        <v>20</v>
      </c>
      <c r="B10" s="25">
        <f>さいたま!B10</f>
        <v>3696</v>
      </c>
      <c r="C10" s="53">
        <v>54</v>
      </c>
      <c r="D10" s="25">
        <f>さいたま!D10</f>
        <v>229600</v>
      </c>
      <c r="E10" s="53">
        <v>235500</v>
      </c>
      <c r="F10" s="57">
        <f t="shared" si="2"/>
        <v>848601600</v>
      </c>
      <c r="G10" s="20">
        <f t="shared" si="0"/>
        <v>870408000</v>
      </c>
      <c r="H10" s="28">
        <f t="shared" si="1"/>
        <v>102.56968641114983</v>
      </c>
      <c r="I10" s="10"/>
    </row>
    <row r="11" spans="1:256" x14ac:dyDescent="0.15">
      <c r="A11" s="74" t="s">
        <v>21</v>
      </c>
      <c r="B11" s="26">
        <f>さいたま!B11</f>
        <v>6043</v>
      </c>
      <c r="C11" s="60">
        <v>63</v>
      </c>
      <c r="D11" s="26">
        <f>さいたま!D11</f>
        <v>252600</v>
      </c>
      <c r="E11" s="60">
        <v>257500</v>
      </c>
      <c r="F11" s="58">
        <f t="shared" si="2"/>
        <v>1526461800</v>
      </c>
      <c r="G11" s="21">
        <f t="shared" si="0"/>
        <v>1556072500</v>
      </c>
      <c r="H11" s="22">
        <f t="shared" si="1"/>
        <v>101.93982581155979</v>
      </c>
      <c r="I11" s="10"/>
    </row>
    <row r="12" spans="1:256" x14ac:dyDescent="0.15">
      <c r="A12" s="74" t="s">
        <v>22</v>
      </c>
      <c r="B12" s="26">
        <f>さいたま!B12</f>
        <v>11105</v>
      </c>
      <c r="C12" s="60">
        <v>68</v>
      </c>
      <c r="D12" s="26">
        <f>さいたま!D12</f>
        <v>293000</v>
      </c>
      <c r="E12" s="60">
        <v>286500</v>
      </c>
      <c r="F12" s="58">
        <f t="shared" si="2"/>
        <v>3253765000</v>
      </c>
      <c r="G12" s="21">
        <f t="shared" si="0"/>
        <v>3181582500</v>
      </c>
      <c r="H12" s="22">
        <f t="shared" si="1"/>
        <v>97.781569965870304</v>
      </c>
      <c r="I12" s="10"/>
    </row>
    <row r="13" spans="1:256" ht="14.25" thickBot="1" x14ac:dyDescent="0.2">
      <c r="A13" s="77" t="s">
        <v>23</v>
      </c>
      <c r="B13" s="46">
        <f>さいたま!B13</f>
        <v>12674</v>
      </c>
      <c r="C13" s="68">
        <v>33</v>
      </c>
      <c r="D13" s="46">
        <f>さいたま!D13</f>
        <v>333000</v>
      </c>
      <c r="E13" s="68">
        <v>337800</v>
      </c>
      <c r="F13" s="66">
        <f t="shared" si="2"/>
        <v>4220442000</v>
      </c>
      <c r="G13" s="30">
        <f t="shared" si="0"/>
        <v>4281277200</v>
      </c>
      <c r="H13" s="31">
        <f t="shared" si="1"/>
        <v>101.44144144144146</v>
      </c>
      <c r="I13" s="10"/>
    </row>
    <row r="14" spans="1:256" x14ac:dyDescent="0.15">
      <c r="A14" s="27" t="s">
        <v>24</v>
      </c>
      <c r="B14" s="20">
        <f>さいたま!B14</f>
        <v>13152</v>
      </c>
      <c r="C14" s="51">
        <v>55</v>
      </c>
      <c r="D14" s="35">
        <f>さいたま!D14</f>
        <v>372400</v>
      </c>
      <c r="E14" s="51">
        <v>374600</v>
      </c>
      <c r="F14" s="35">
        <f t="shared" si="2"/>
        <v>4897804800</v>
      </c>
      <c r="G14" s="20">
        <f t="shared" si="0"/>
        <v>4926739200</v>
      </c>
      <c r="H14" s="28">
        <f t="shared" si="1"/>
        <v>100.59076262083781</v>
      </c>
      <c r="I14" s="10"/>
    </row>
    <row r="15" spans="1:256" x14ac:dyDescent="0.15">
      <c r="A15" s="19" t="s">
        <v>25</v>
      </c>
      <c r="B15" s="54">
        <f>さいたま!B15</f>
        <v>10229</v>
      </c>
      <c r="C15" s="60">
        <v>71</v>
      </c>
      <c r="D15" s="26">
        <f>さいたま!D15</f>
        <v>399300</v>
      </c>
      <c r="E15" s="60">
        <v>403400</v>
      </c>
      <c r="F15" s="26">
        <f t="shared" si="2"/>
        <v>4084439700</v>
      </c>
      <c r="G15" s="58">
        <f t="shared" si="0"/>
        <v>4126378600</v>
      </c>
      <c r="H15" s="22">
        <f t="shared" si="1"/>
        <v>101.02679689456548</v>
      </c>
      <c r="I15" s="10"/>
    </row>
    <row r="16" spans="1:256" x14ac:dyDescent="0.15">
      <c r="A16" s="19" t="s">
        <v>26</v>
      </c>
      <c r="B16" s="54">
        <f>さいたま!B16</f>
        <v>6873</v>
      </c>
      <c r="C16" s="60">
        <v>47</v>
      </c>
      <c r="D16" s="26">
        <f>さいたま!D16</f>
        <v>406500</v>
      </c>
      <c r="E16" s="60">
        <v>431100</v>
      </c>
      <c r="F16" s="26">
        <f t="shared" si="2"/>
        <v>2793874500</v>
      </c>
      <c r="G16" s="58">
        <f t="shared" si="0"/>
        <v>2962950300</v>
      </c>
      <c r="H16" s="22">
        <f t="shared" si="1"/>
        <v>106.05166051660517</v>
      </c>
      <c r="I16" s="10"/>
    </row>
    <row r="17" spans="1:9" x14ac:dyDescent="0.15">
      <c r="A17" s="19" t="s">
        <v>27</v>
      </c>
      <c r="B17" s="54">
        <f>さいたま!B17</f>
        <v>1876</v>
      </c>
      <c r="C17" s="60">
        <v>10</v>
      </c>
      <c r="D17" s="26">
        <f>さいたま!D17</f>
        <v>408400</v>
      </c>
      <c r="E17" s="60">
        <v>454800</v>
      </c>
      <c r="F17" s="26">
        <f t="shared" si="2"/>
        <v>766158400</v>
      </c>
      <c r="G17" s="58">
        <f t="shared" si="0"/>
        <v>853204800</v>
      </c>
      <c r="H17" s="22">
        <f t="shared" si="1"/>
        <v>111.36141038197844</v>
      </c>
      <c r="I17" s="10"/>
    </row>
    <row r="18" spans="1:9" x14ac:dyDescent="0.15">
      <c r="A18" s="19" t="s">
        <v>28</v>
      </c>
      <c r="B18" s="20">
        <f>さいたま!B18</f>
        <v>78235</v>
      </c>
      <c r="C18" s="20">
        <f>SUM(C6:C17)</f>
        <v>487</v>
      </c>
      <c r="D18" s="20">
        <f>さいたま!D18</f>
        <v>3484100</v>
      </c>
      <c r="E18" s="20">
        <f>SUM(E6:E17)</f>
        <v>3581200</v>
      </c>
      <c r="F18" s="20">
        <f>SUM(F6:F17)</f>
        <v>24904804400</v>
      </c>
      <c r="G18" s="21">
        <f>SUM(G6:G17)</f>
        <v>25310305300</v>
      </c>
      <c r="H18" s="22">
        <f t="shared" si="1"/>
        <v>101.62820351241145</v>
      </c>
      <c r="I18" s="10"/>
    </row>
    <row r="19" spans="1:9" x14ac:dyDescent="0.15">
      <c r="F19" s="2">
        <f>F18/B18</f>
        <v>318333.28305745509</v>
      </c>
      <c r="G19" s="2">
        <f>G18/C18</f>
        <v>51971879.466119096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1">
        <v>3</v>
      </c>
      <c r="D23" s="20">
        <f>さいたま!D23</f>
        <v>160900</v>
      </c>
      <c r="E23" s="21">
        <v>168600</v>
      </c>
      <c r="F23" s="21">
        <f t="shared" ref="F23:F34" si="3">IF(C23=0,0,B23*D23)</f>
        <v>24135000</v>
      </c>
      <c r="G23" s="21">
        <f t="shared" ref="G23:G34" si="4">B23*E23</f>
        <v>25290000</v>
      </c>
      <c r="H23" s="22">
        <f>G23/F23*100</f>
        <v>104.78558110627718</v>
      </c>
      <c r="I23" s="10"/>
    </row>
    <row r="24" spans="1:9" x14ac:dyDescent="0.15">
      <c r="A24" s="19" t="s">
        <v>17</v>
      </c>
      <c r="B24" s="20">
        <f>さいたま!B24</f>
        <v>179</v>
      </c>
      <c r="C24" s="21">
        <v>2</v>
      </c>
      <c r="D24" s="20">
        <f>さいたま!D24</f>
        <v>163600</v>
      </c>
      <c r="E24" s="21">
        <v>179200</v>
      </c>
      <c r="F24" s="21">
        <f t="shared" si="3"/>
        <v>29284400</v>
      </c>
      <c r="G24" s="21">
        <f t="shared" si="4"/>
        <v>32076800</v>
      </c>
      <c r="H24" s="22">
        <f>G24/F24*100</f>
        <v>109.53545232273838</v>
      </c>
      <c r="I24" s="10"/>
    </row>
    <row r="25" spans="1:9" x14ac:dyDescent="0.15">
      <c r="A25" s="19" t="s">
        <v>18</v>
      </c>
      <c r="B25" s="21">
        <f>さいたま!B25</f>
        <v>158</v>
      </c>
      <c r="C25" s="32">
        <v>2</v>
      </c>
      <c r="D25" s="21">
        <f>さいたま!D25</f>
        <v>171700</v>
      </c>
      <c r="E25" s="21">
        <v>192700</v>
      </c>
      <c r="F25" s="21">
        <f t="shared" si="3"/>
        <v>27128600</v>
      </c>
      <c r="G25" s="21">
        <f t="shared" si="4"/>
        <v>30446600</v>
      </c>
      <c r="H25" s="22">
        <f>G25/F25*100</f>
        <v>112.2306348281887</v>
      </c>
      <c r="I25" s="10"/>
    </row>
    <row r="26" spans="1:9" ht="14.25" thickBot="1" x14ac:dyDescent="0.2">
      <c r="A26" s="29" t="s">
        <v>19</v>
      </c>
      <c r="B26" s="33">
        <f>さいたま!B26</f>
        <v>286</v>
      </c>
      <c r="C26" s="30">
        <v>0</v>
      </c>
      <c r="D26" s="33">
        <f>さいたま!D26</f>
        <v>179500</v>
      </c>
      <c r="E26" s="30">
        <v>0</v>
      </c>
      <c r="F26" s="30">
        <f t="shared" si="3"/>
        <v>0</v>
      </c>
      <c r="G26" s="30">
        <f t="shared" si="4"/>
        <v>0</v>
      </c>
      <c r="H26" s="31" t="e">
        <f t="shared" ref="H26:H35" si="5">G26/F26*100</f>
        <v>#DIV/0!</v>
      </c>
      <c r="I26" s="10"/>
    </row>
    <row r="27" spans="1:9" x14ac:dyDescent="0.15">
      <c r="A27" s="27" t="s">
        <v>20</v>
      </c>
      <c r="B27" s="20">
        <f>さいたま!B27</f>
        <v>162</v>
      </c>
      <c r="C27" s="20">
        <v>1</v>
      </c>
      <c r="D27" s="20">
        <f>さいたま!D27</f>
        <v>200600</v>
      </c>
      <c r="E27" s="20">
        <v>220600</v>
      </c>
      <c r="F27" s="20">
        <f t="shared" si="3"/>
        <v>32497200</v>
      </c>
      <c r="G27" s="20">
        <f t="shared" si="4"/>
        <v>35737200</v>
      </c>
      <c r="H27" s="28">
        <f t="shared" si="5"/>
        <v>109.97008973080757</v>
      </c>
      <c r="I27" s="10"/>
    </row>
    <row r="28" spans="1:9" x14ac:dyDescent="0.15">
      <c r="A28" s="19" t="s">
        <v>21</v>
      </c>
      <c r="B28" s="20">
        <f>さいたま!B28</f>
        <v>270</v>
      </c>
      <c r="C28" s="21">
        <v>4</v>
      </c>
      <c r="D28" s="20">
        <f>さいたま!D28</f>
        <v>221500</v>
      </c>
      <c r="E28" s="21">
        <v>232700</v>
      </c>
      <c r="F28" s="21">
        <f t="shared" si="3"/>
        <v>59805000</v>
      </c>
      <c r="G28" s="21">
        <f t="shared" si="4"/>
        <v>62829000</v>
      </c>
      <c r="H28" s="22">
        <f t="shared" si="5"/>
        <v>105.05643340857789</v>
      </c>
      <c r="I28" s="10"/>
    </row>
    <row r="29" spans="1:9" x14ac:dyDescent="0.15">
      <c r="A29" s="19" t="s">
        <v>22</v>
      </c>
      <c r="B29" s="20">
        <f>さいたま!B29</f>
        <v>704</v>
      </c>
      <c r="C29" s="21">
        <v>5</v>
      </c>
      <c r="D29" s="20">
        <f>さいたま!D29</f>
        <v>256800</v>
      </c>
      <c r="E29" s="21">
        <v>278400</v>
      </c>
      <c r="F29" s="21">
        <f t="shared" si="3"/>
        <v>180787200</v>
      </c>
      <c r="G29" s="21">
        <f t="shared" si="4"/>
        <v>195993600</v>
      </c>
      <c r="H29" s="22">
        <f t="shared" si="5"/>
        <v>108.41121495327101</v>
      </c>
      <c r="I29" s="10"/>
    </row>
    <row r="30" spans="1:9" ht="14.25" thickBot="1" x14ac:dyDescent="0.2">
      <c r="A30" s="29" t="s">
        <v>23</v>
      </c>
      <c r="B30" s="30">
        <f>さいたま!B30</f>
        <v>1079</v>
      </c>
      <c r="C30" s="30">
        <v>9</v>
      </c>
      <c r="D30" s="30">
        <f>さいたま!D30</f>
        <v>298400</v>
      </c>
      <c r="E30" s="30">
        <v>310000</v>
      </c>
      <c r="F30" s="30">
        <f t="shared" si="3"/>
        <v>321973600</v>
      </c>
      <c r="G30" s="30">
        <f t="shared" si="4"/>
        <v>334490000</v>
      </c>
      <c r="H30" s="31">
        <f t="shared" si="5"/>
        <v>103.88739946380696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12</v>
      </c>
      <c r="D31" s="20">
        <f>さいたま!D31</f>
        <v>337400</v>
      </c>
      <c r="E31" s="20">
        <v>349300</v>
      </c>
      <c r="F31" s="20">
        <f t="shared" si="3"/>
        <v>616092400</v>
      </c>
      <c r="G31" s="20">
        <f t="shared" si="4"/>
        <v>637821800</v>
      </c>
      <c r="H31" s="28">
        <f t="shared" si="5"/>
        <v>103.52697095435686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19</v>
      </c>
      <c r="D32" s="20">
        <f>さいたま!D32</f>
        <v>364600</v>
      </c>
      <c r="E32" s="21">
        <v>390200</v>
      </c>
      <c r="F32" s="21">
        <f t="shared" si="3"/>
        <v>562942400</v>
      </c>
      <c r="G32" s="21">
        <f t="shared" si="4"/>
        <v>602468800</v>
      </c>
      <c r="H32" s="22">
        <f t="shared" si="5"/>
        <v>107.0213933077345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12</v>
      </c>
      <c r="D33" s="20">
        <f>さいたま!D33</f>
        <v>387100</v>
      </c>
      <c r="E33" s="21">
        <v>406500</v>
      </c>
      <c r="F33" s="21">
        <f t="shared" si="3"/>
        <v>717296300</v>
      </c>
      <c r="G33" s="21">
        <f t="shared" si="4"/>
        <v>753244500</v>
      </c>
      <c r="H33" s="22">
        <f t="shared" si="5"/>
        <v>105.01162490312581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8</v>
      </c>
      <c r="D34" s="20">
        <f>さいたま!D34</f>
        <v>398200</v>
      </c>
      <c r="E34" s="21">
        <v>421200</v>
      </c>
      <c r="F34" s="21">
        <f t="shared" si="3"/>
        <v>677736400</v>
      </c>
      <c r="G34" s="21">
        <f t="shared" si="4"/>
        <v>716882400</v>
      </c>
      <c r="H34" s="22">
        <f t="shared" si="5"/>
        <v>105.77599196383727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77</v>
      </c>
      <c r="D35" s="20">
        <f>さいたま!D35</f>
        <v>3140300</v>
      </c>
      <c r="E35" s="21">
        <f>SUM(E23:E34)</f>
        <v>3149400</v>
      </c>
      <c r="F35" s="21">
        <f>SUM(F23:F34)</f>
        <v>3249678500</v>
      </c>
      <c r="G35" s="21">
        <f>SUM(G23:G34)</f>
        <v>3427280700</v>
      </c>
      <c r="H35" s="22">
        <f t="shared" si="5"/>
        <v>105.46522371366891</v>
      </c>
      <c r="I35" s="10"/>
    </row>
    <row r="36" spans="1:9" x14ac:dyDescent="0.15">
      <c r="F36" s="2">
        <f>F35/B35</f>
        <v>327819.88298194291</v>
      </c>
      <c r="G36" s="2">
        <f>G35/C35</f>
        <v>44510138.961038962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1">
        <v>2</v>
      </c>
      <c r="D40" s="20">
        <f>さいたま!D40</f>
        <v>149700</v>
      </c>
      <c r="E40" s="21">
        <v>156800</v>
      </c>
      <c r="F40" s="21">
        <f t="shared" ref="F40:F51" si="6">IF(C40=0,0,B40*D40)</f>
        <v>124999500</v>
      </c>
      <c r="G40" s="21">
        <f t="shared" ref="G40:G51" si="7">B40*E40</f>
        <v>130928000</v>
      </c>
      <c r="H40" s="22">
        <f>G40/F40*100</f>
        <v>104.74281897127588</v>
      </c>
      <c r="I40" s="10"/>
    </row>
    <row r="41" spans="1:9" x14ac:dyDescent="0.15">
      <c r="A41" s="19" t="s">
        <v>17</v>
      </c>
      <c r="B41" s="20">
        <f>さいたま!B41</f>
        <v>671</v>
      </c>
      <c r="C41" s="21">
        <v>0</v>
      </c>
      <c r="D41" s="20">
        <f>さいたま!D41</f>
        <v>156400</v>
      </c>
      <c r="E41" s="21">
        <v>0</v>
      </c>
      <c r="F41" s="21">
        <f t="shared" si="6"/>
        <v>0</v>
      </c>
      <c r="G41" s="21">
        <f t="shared" si="7"/>
        <v>0</v>
      </c>
      <c r="H41" s="22" t="e">
        <f>G41/F41*100</f>
        <v>#DIV/0!</v>
      </c>
      <c r="I41" s="10"/>
    </row>
    <row r="42" spans="1:9" x14ac:dyDescent="0.15">
      <c r="A42" s="19" t="s">
        <v>18</v>
      </c>
      <c r="B42" s="20">
        <f>さいたま!B42</f>
        <v>608</v>
      </c>
      <c r="C42" s="21">
        <v>2</v>
      </c>
      <c r="D42" s="20">
        <f>さいたま!D42</f>
        <v>159900</v>
      </c>
      <c r="E42" s="21">
        <v>179200</v>
      </c>
      <c r="F42" s="21">
        <f t="shared" si="6"/>
        <v>97219200</v>
      </c>
      <c r="G42" s="21">
        <f t="shared" si="7"/>
        <v>108953600</v>
      </c>
      <c r="H42" s="22">
        <f>G42/F42*100</f>
        <v>112.07004377736085</v>
      </c>
      <c r="I42" s="10"/>
    </row>
    <row r="43" spans="1:9" ht="14.25" thickBot="1" x14ac:dyDescent="0.2">
      <c r="A43" s="29" t="s">
        <v>19</v>
      </c>
      <c r="B43" s="30">
        <f>さいたま!B43</f>
        <v>973</v>
      </c>
      <c r="C43" s="30">
        <v>2</v>
      </c>
      <c r="D43" s="30">
        <f>さいたま!D43</f>
        <v>170100</v>
      </c>
      <c r="E43" s="30">
        <v>185800</v>
      </c>
      <c r="F43" s="30">
        <f t="shared" si="6"/>
        <v>165507300</v>
      </c>
      <c r="G43" s="30">
        <f t="shared" si="7"/>
        <v>180783400</v>
      </c>
      <c r="H43" s="31">
        <f t="shared" ref="H43:H52" si="8">G43/F43*100</f>
        <v>109.22986478542033</v>
      </c>
      <c r="I43" s="10"/>
    </row>
    <row r="44" spans="1:9" x14ac:dyDescent="0.15">
      <c r="A44" s="27" t="s">
        <v>20</v>
      </c>
      <c r="B44" s="20">
        <f>さいたま!B44</f>
        <v>380</v>
      </c>
      <c r="C44" s="20">
        <v>1</v>
      </c>
      <c r="D44" s="20">
        <f>さいたま!D44</f>
        <v>187800</v>
      </c>
      <c r="E44" s="20">
        <v>192700</v>
      </c>
      <c r="F44" s="20">
        <f t="shared" si="6"/>
        <v>71364000</v>
      </c>
      <c r="G44" s="20">
        <f t="shared" si="7"/>
        <v>73226000</v>
      </c>
      <c r="H44" s="28">
        <f t="shared" si="8"/>
        <v>102.60915867944622</v>
      </c>
      <c r="I44" s="10"/>
    </row>
    <row r="45" spans="1:9" x14ac:dyDescent="0.15">
      <c r="A45" s="19" t="s">
        <v>21</v>
      </c>
      <c r="B45" s="21">
        <f>さいたま!B45</f>
        <v>657</v>
      </c>
      <c r="C45" s="21">
        <v>2</v>
      </c>
      <c r="D45" s="21">
        <f>さいたま!D45</f>
        <v>208300</v>
      </c>
      <c r="E45" s="21">
        <v>222300</v>
      </c>
      <c r="F45" s="21">
        <f t="shared" si="6"/>
        <v>136853100</v>
      </c>
      <c r="G45" s="21">
        <f t="shared" si="7"/>
        <v>146051100</v>
      </c>
      <c r="H45" s="22">
        <f t="shared" si="8"/>
        <v>106.72107537205953</v>
      </c>
      <c r="I45" s="10"/>
    </row>
    <row r="46" spans="1:9" x14ac:dyDescent="0.15">
      <c r="A46" s="19" t="s">
        <v>22</v>
      </c>
      <c r="B46" s="20">
        <f>さいたま!B46</f>
        <v>1596</v>
      </c>
      <c r="C46" s="21">
        <v>4</v>
      </c>
      <c r="D46" s="20">
        <f>さいたま!D46</f>
        <v>242800</v>
      </c>
      <c r="E46" s="21">
        <v>263700</v>
      </c>
      <c r="F46" s="21">
        <f t="shared" si="6"/>
        <v>387508800</v>
      </c>
      <c r="G46" s="21">
        <f t="shared" si="7"/>
        <v>420865200</v>
      </c>
      <c r="H46" s="22">
        <f t="shared" si="8"/>
        <v>108.60790774299835</v>
      </c>
      <c r="I46" s="10"/>
    </row>
    <row r="47" spans="1:9" ht="14.25" thickBot="1" x14ac:dyDescent="0.2">
      <c r="A47" s="29" t="s">
        <v>23</v>
      </c>
      <c r="B47" s="33">
        <f>さいたま!B47</f>
        <v>2806</v>
      </c>
      <c r="C47" s="30">
        <v>2</v>
      </c>
      <c r="D47" s="33">
        <f>さいたま!D47</f>
        <v>283900</v>
      </c>
      <c r="E47" s="30">
        <v>287600</v>
      </c>
      <c r="F47" s="30">
        <f t="shared" si="6"/>
        <v>796623400</v>
      </c>
      <c r="G47" s="30">
        <f t="shared" si="7"/>
        <v>807005600</v>
      </c>
      <c r="H47" s="31">
        <f t="shared" si="8"/>
        <v>101.30327580133851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10</v>
      </c>
      <c r="D48" s="20">
        <f>さいたま!D48</f>
        <v>329300</v>
      </c>
      <c r="E48" s="20">
        <v>338400</v>
      </c>
      <c r="F48" s="20">
        <f t="shared" si="6"/>
        <v>2174367900</v>
      </c>
      <c r="G48" s="20">
        <f t="shared" si="7"/>
        <v>2234455200</v>
      </c>
      <c r="H48" s="28">
        <f t="shared" si="8"/>
        <v>102.76343759489828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13</v>
      </c>
      <c r="D49" s="20">
        <f>さいたま!D49</f>
        <v>359000</v>
      </c>
      <c r="E49" s="21">
        <v>372500</v>
      </c>
      <c r="F49" s="21">
        <f t="shared" si="6"/>
        <v>4065316000</v>
      </c>
      <c r="G49" s="21">
        <f t="shared" si="7"/>
        <v>4218190000</v>
      </c>
      <c r="H49" s="22">
        <f t="shared" si="8"/>
        <v>103.76044568245126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7</v>
      </c>
      <c r="D50" s="20">
        <f>さいたま!D50</f>
        <v>380700</v>
      </c>
      <c r="E50" s="21">
        <v>408400</v>
      </c>
      <c r="F50" s="21">
        <f t="shared" si="6"/>
        <v>4348355400</v>
      </c>
      <c r="G50" s="21">
        <f t="shared" si="7"/>
        <v>4664744800</v>
      </c>
      <c r="H50" s="22">
        <f t="shared" si="8"/>
        <v>107.27607039663778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15</v>
      </c>
      <c r="D51" s="20">
        <f>さいたま!D51</f>
        <v>393500</v>
      </c>
      <c r="E51" s="21">
        <v>419100</v>
      </c>
      <c r="F51" s="21">
        <f t="shared" si="6"/>
        <v>5507032500</v>
      </c>
      <c r="G51" s="21">
        <f t="shared" si="7"/>
        <v>5865304500</v>
      </c>
      <c r="H51" s="22">
        <f t="shared" si="8"/>
        <v>106.50571791613723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60</v>
      </c>
      <c r="D52" s="20">
        <f>さいたま!D52</f>
        <v>3021400</v>
      </c>
      <c r="E52" s="21">
        <f>SUM(E40:E51)</f>
        <v>3026500</v>
      </c>
      <c r="F52" s="21">
        <f>SUM(F40:F51)</f>
        <v>17875147100</v>
      </c>
      <c r="G52" s="21">
        <f>SUM(G40:G51)</f>
        <v>18850507400</v>
      </c>
      <c r="H52" s="22">
        <f t="shared" si="8"/>
        <v>105.45651621518684</v>
      </c>
      <c r="I52" s="10"/>
    </row>
    <row r="53" spans="1:9" x14ac:dyDescent="0.15">
      <c r="F53" s="2">
        <f>F52/B52</f>
        <v>344614.36475804896</v>
      </c>
      <c r="G53" s="2">
        <f>G52/C52</f>
        <v>314175123.33333331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1">
        <v>0</v>
      </c>
      <c r="D57" s="20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9" si="11">G57/F57*100</f>
        <v>#DIV/0!</v>
      </c>
      <c r="I57" s="10"/>
    </row>
    <row r="58" spans="1:9" x14ac:dyDescent="0.15">
      <c r="A58" s="19" t="s">
        <v>17</v>
      </c>
      <c r="B58" s="20">
        <f>さいたま!B58</f>
        <v>0</v>
      </c>
      <c r="C58" s="21">
        <v>0</v>
      </c>
      <c r="D58" s="20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1">
        <f>さいたま!B59</f>
        <v>0</v>
      </c>
      <c r="C59" s="21">
        <v>0</v>
      </c>
      <c r="D59" s="21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29" t="s">
        <v>19</v>
      </c>
      <c r="B60" s="33">
        <f>さいたま!B60</f>
        <v>0</v>
      </c>
      <c r="C60" s="30">
        <v>0</v>
      </c>
      <c r="D60" s="33">
        <f>さいたま!D60</f>
        <v>0</v>
      </c>
      <c r="E60" s="30">
        <v>0</v>
      </c>
      <c r="F60" s="30">
        <f t="shared" si="9"/>
        <v>0</v>
      </c>
      <c r="G60" s="30">
        <f t="shared" si="10"/>
        <v>0</v>
      </c>
      <c r="H60" s="31" t="e">
        <f t="shared" si="11"/>
        <v>#DIV/0!</v>
      </c>
      <c r="I60" s="10"/>
    </row>
    <row r="61" spans="1:9" x14ac:dyDescent="0.15">
      <c r="A61" s="27" t="s">
        <v>20</v>
      </c>
      <c r="B61" s="20">
        <f>さいたま!B61</f>
        <v>0</v>
      </c>
      <c r="C61" s="20">
        <v>0</v>
      </c>
      <c r="D61" s="20">
        <f>さいたま!D61</f>
        <v>0</v>
      </c>
      <c r="E61" s="20">
        <v>0</v>
      </c>
      <c r="F61" s="20">
        <f t="shared" si="9"/>
        <v>0</v>
      </c>
      <c r="G61" s="20">
        <f t="shared" si="10"/>
        <v>0</v>
      </c>
      <c r="H61" s="28" t="e">
        <f t="shared" si="11"/>
        <v>#DIV/0!</v>
      </c>
      <c r="I61" s="10"/>
    </row>
    <row r="62" spans="1:9" x14ac:dyDescent="0.15">
      <c r="A62" s="19" t="s">
        <v>21</v>
      </c>
      <c r="B62" s="20">
        <f>さいたま!B62</f>
        <v>0</v>
      </c>
      <c r="C62" s="21">
        <v>0</v>
      </c>
      <c r="D62" s="20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1">
        <f>さいたま!B63</f>
        <v>9</v>
      </c>
      <c r="C63" s="21">
        <v>0</v>
      </c>
      <c r="D63" s="21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29" t="s">
        <v>23</v>
      </c>
      <c r="B64" s="33">
        <f>さいたま!B64</f>
        <v>8</v>
      </c>
      <c r="C64" s="30">
        <v>0</v>
      </c>
      <c r="D64" s="33">
        <f>さいたま!D64</f>
        <v>240200</v>
      </c>
      <c r="E64" s="30">
        <v>0</v>
      </c>
      <c r="F64" s="30">
        <f t="shared" si="9"/>
        <v>0</v>
      </c>
      <c r="G64" s="30">
        <f t="shared" si="10"/>
        <v>0</v>
      </c>
      <c r="H64" s="31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0</v>
      </c>
      <c r="D65" s="20">
        <f>さいたま!D65</f>
        <v>284600</v>
      </c>
      <c r="E65" s="20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0</v>
      </c>
      <c r="D66" s="20">
        <f>さいたま!D66</f>
        <v>322100</v>
      </c>
      <c r="E66" s="21">
        <v>0</v>
      </c>
      <c r="F66" s="21">
        <f t="shared" si="9"/>
        <v>0</v>
      </c>
      <c r="G66" s="21">
        <f t="shared" si="10"/>
        <v>0</v>
      </c>
      <c r="H66" s="22" t="e">
        <f t="shared" si="11"/>
        <v>#DIV/0!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0</v>
      </c>
      <c r="D67" s="20">
        <f>さいたま!D67</f>
        <v>352800</v>
      </c>
      <c r="E67" s="21">
        <v>0</v>
      </c>
      <c r="F67" s="21">
        <f t="shared" si="9"/>
        <v>0</v>
      </c>
      <c r="G67" s="21">
        <f t="shared" si="10"/>
        <v>0</v>
      </c>
      <c r="H67" s="22" t="e">
        <f t="shared" si="11"/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0</v>
      </c>
      <c r="D68" s="20">
        <f>さいたま!D68</f>
        <v>384400</v>
      </c>
      <c r="E68" s="21">
        <v>0</v>
      </c>
      <c r="F68" s="21">
        <f t="shared" si="9"/>
        <v>0</v>
      </c>
      <c r="G68" s="21">
        <f t="shared" si="10"/>
        <v>0</v>
      </c>
      <c r="H68" s="22" t="e">
        <f t="shared" si="11"/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0</v>
      </c>
      <c r="D69" s="20">
        <f>さいたま!D69</f>
        <v>1796700</v>
      </c>
      <c r="E69" s="21">
        <f>SUM(E57:E68)</f>
        <v>0</v>
      </c>
      <c r="F69" s="21">
        <f>SUM(F57:F68)</f>
        <v>0</v>
      </c>
      <c r="G69" s="21">
        <f>SUM(G57:G68)</f>
        <v>0</v>
      </c>
      <c r="H69" s="22" t="e">
        <f t="shared" si="11"/>
        <v>#DIV/0!</v>
      </c>
      <c r="I69" s="10"/>
    </row>
    <row r="70" spans="1:256" ht="14.25" thickBot="1" x14ac:dyDescent="0.2">
      <c r="F70" s="2">
        <f>F69/B69</f>
        <v>0</v>
      </c>
      <c r="G70" s="2" t="e">
        <f>G69/C69</f>
        <v>#DIV/0!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103.38578302715011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18" orientation="portrait" useFirstPageNumber="1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V190"/>
  <sheetViews>
    <sheetView tabSelected="1" view="pageBreakPreview" topLeftCell="A10" zoomScaleNormal="100" zoomScaleSheetLayoutView="100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38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59" t="s">
        <v>9</v>
      </c>
      <c r="C5" s="59" t="s">
        <v>10</v>
      </c>
      <c r="D5" s="12" t="s">
        <v>11</v>
      </c>
      <c r="E5" s="12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74" t="s">
        <v>16</v>
      </c>
      <c r="B6" s="26">
        <f>さいたま!B6</f>
        <v>2538</v>
      </c>
      <c r="C6" s="60">
        <v>23</v>
      </c>
      <c r="D6" s="26">
        <f>さいたま!D6</f>
        <v>185900</v>
      </c>
      <c r="E6" s="60">
        <v>186700</v>
      </c>
      <c r="F6" s="58">
        <f t="shared" ref="F6:F17" si="0">IF(C6=0,0,B6*D6)</f>
        <v>471814200</v>
      </c>
      <c r="G6" s="21">
        <f t="shared" ref="G6:G17" si="1">B6*E6</f>
        <v>473844600</v>
      </c>
      <c r="H6" s="22">
        <f t="shared" ref="H6:H18" si="2">G6/F6*100</f>
        <v>100.43033889187735</v>
      </c>
      <c r="I6" s="10"/>
    </row>
    <row r="7" spans="1:256" x14ac:dyDescent="0.15">
      <c r="A7" s="74" t="s">
        <v>17</v>
      </c>
      <c r="B7" s="26">
        <f>さいたま!B7</f>
        <v>2739</v>
      </c>
      <c r="C7" s="60">
        <v>45</v>
      </c>
      <c r="D7" s="26">
        <f>さいたま!D7</f>
        <v>192100</v>
      </c>
      <c r="E7" s="60">
        <v>193500</v>
      </c>
      <c r="F7" s="58">
        <f t="shared" si="0"/>
        <v>526161900</v>
      </c>
      <c r="G7" s="21">
        <f t="shared" si="1"/>
        <v>529996500</v>
      </c>
      <c r="H7" s="22">
        <f t="shared" si="2"/>
        <v>100.72878709005725</v>
      </c>
      <c r="I7" s="10"/>
    </row>
    <row r="8" spans="1:256" x14ac:dyDescent="0.15">
      <c r="A8" s="74" t="s">
        <v>18</v>
      </c>
      <c r="B8" s="26">
        <f>さいたま!B8</f>
        <v>2665</v>
      </c>
      <c r="C8" s="60">
        <v>33</v>
      </c>
      <c r="D8" s="26">
        <f>さいたま!D8</f>
        <v>199600</v>
      </c>
      <c r="E8" s="60">
        <v>199000</v>
      </c>
      <c r="F8" s="58">
        <f t="shared" si="0"/>
        <v>531934000</v>
      </c>
      <c r="G8" s="21">
        <f t="shared" si="1"/>
        <v>530335000</v>
      </c>
      <c r="H8" s="22">
        <f t="shared" si="2"/>
        <v>99.699398797595194</v>
      </c>
      <c r="I8" s="10"/>
    </row>
    <row r="9" spans="1:256" ht="14.25" thickBot="1" x14ac:dyDescent="0.2">
      <c r="A9" s="77" t="s">
        <v>19</v>
      </c>
      <c r="B9" s="46">
        <f>さいたま!B9</f>
        <v>4645</v>
      </c>
      <c r="C9" s="68">
        <v>57</v>
      </c>
      <c r="D9" s="46">
        <f>さいたま!D9</f>
        <v>211700</v>
      </c>
      <c r="E9" s="68">
        <v>215800</v>
      </c>
      <c r="F9" s="69">
        <f t="shared" si="0"/>
        <v>983346500</v>
      </c>
      <c r="G9" s="30">
        <f t="shared" si="1"/>
        <v>1002391000</v>
      </c>
      <c r="H9" s="31">
        <f t="shared" si="2"/>
        <v>101.93670288143599</v>
      </c>
      <c r="I9" s="10"/>
    </row>
    <row r="10" spans="1:256" x14ac:dyDescent="0.15">
      <c r="A10" s="76" t="s">
        <v>20</v>
      </c>
      <c r="B10" s="25">
        <f>さいたま!B10</f>
        <v>3696</v>
      </c>
      <c r="C10" s="53">
        <v>62</v>
      </c>
      <c r="D10" s="25">
        <f>さいたま!D10</f>
        <v>229600</v>
      </c>
      <c r="E10" s="53">
        <v>231700</v>
      </c>
      <c r="F10" s="57">
        <f t="shared" si="0"/>
        <v>848601600</v>
      </c>
      <c r="G10" s="20">
        <f t="shared" si="1"/>
        <v>856363200</v>
      </c>
      <c r="H10" s="28">
        <f t="shared" si="2"/>
        <v>100.91463414634146</v>
      </c>
      <c r="I10" s="10"/>
    </row>
    <row r="11" spans="1:256" x14ac:dyDescent="0.15">
      <c r="A11" s="74" t="s">
        <v>21</v>
      </c>
      <c r="B11" s="26">
        <f>さいたま!B11</f>
        <v>6043</v>
      </c>
      <c r="C11" s="60">
        <v>75</v>
      </c>
      <c r="D11" s="26">
        <f>さいたま!D11</f>
        <v>252600</v>
      </c>
      <c r="E11" s="60">
        <v>253300</v>
      </c>
      <c r="F11" s="58">
        <f t="shared" si="0"/>
        <v>1526461800</v>
      </c>
      <c r="G11" s="21">
        <f t="shared" si="1"/>
        <v>1530691900</v>
      </c>
      <c r="H11" s="22">
        <f t="shared" si="2"/>
        <v>100.27711797307997</v>
      </c>
      <c r="I11" s="10"/>
    </row>
    <row r="12" spans="1:256" x14ac:dyDescent="0.15">
      <c r="A12" s="74" t="s">
        <v>22</v>
      </c>
      <c r="B12" s="26">
        <f>さいたま!B12</f>
        <v>11105</v>
      </c>
      <c r="C12" s="60">
        <v>50</v>
      </c>
      <c r="D12" s="26">
        <f>さいたま!D12</f>
        <v>293000</v>
      </c>
      <c r="E12" s="60">
        <v>293300</v>
      </c>
      <c r="F12" s="58">
        <f t="shared" si="0"/>
        <v>3253765000</v>
      </c>
      <c r="G12" s="21">
        <f t="shared" si="1"/>
        <v>3257096500</v>
      </c>
      <c r="H12" s="22">
        <f t="shared" si="2"/>
        <v>100.10238907849829</v>
      </c>
      <c r="I12" s="10"/>
    </row>
    <row r="13" spans="1:256" ht="14.25" thickBot="1" x14ac:dyDescent="0.2">
      <c r="A13" s="77" t="s">
        <v>23</v>
      </c>
      <c r="B13" s="46">
        <f>さいたま!B13</f>
        <v>12674</v>
      </c>
      <c r="C13" s="68">
        <v>93</v>
      </c>
      <c r="D13" s="46">
        <f>さいたま!D13</f>
        <v>333000</v>
      </c>
      <c r="E13" s="68">
        <v>340300</v>
      </c>
      <c r="F13" s="69">
        <f t="shared" si="0"/>
        <v>4220442000</v>
      </c>
      <c r="G13" s="30">
        <f t="shared" si="1"/>
        <v>4312962200</v>
      </c>
      <c r="H13" s="31">
        <f t="shared" si="2"/>
        <v>102.19219219219219</v>
      </c>
      <c r="I13" s="10"/>
    </row>
    <row r="14" spans="1:256" x14ac:dyDescent="0.15">
      <c r="A14" s="76" t="s">
        <v>24</v>
      </c>
      <c r="B14" s="25">
        <f>さいたま!B14</f>
        <v>13152</v>
      </c>
      <c r="C14" s="53">
        <v>74</v>
      </c>
      <c r="D14" s="25">
        <f>さいたま!D14</f>
        <v>372400</v>
      </c>
      <c r="E14" s="53">
        <v>365200</v>
      </c>
      <c r="F14" s="57">
        <f t="shared" si="0"/>
        <v>4897804800</v>
      </c>
      <c r="G14" s="20">
        <f t="shared" si="1"/>
        <v>4803110400</v>
      </c>
      <c r="H14" s="28">
        <f t="shared" si="2"/>
        <v>98.066595059076263</v>
      </c>
      <c r="I14" s="10"/>
    </row>
    <row r="15" spans="1:256" x14ac:dyDescent="0.15">
      <c r="A15" s="74" t="s">
        <v>25</v>
      </c>
      <c r="B15" s="26">
        <f>さいたま!B15</f>
        <v>10229</v>
      </c>
      <c r="C15" s="60">
        <v>48</v>
      </c>
      <c r="D15" s="26">
        <f>さいたま!D15</f>
        <v>399300</v>
      </c>
      <c r="E15" s="60">
        <v>385600</v>
      </c>
      <c r="F15" s="58">
        <f t="shared" si="0"/>
        <v>4084439700</v>
      </c>
      <c r="G15" s="21">
        <f t="shared" si="1"/>
        <v>3944302400</v>
      </c>
      <c r="H15" s="22">
        <f t="shared" si="2"/>
        <v>96.568995742549461</v>
      </c>
      <c r="I15" s="10"/>
    </row>
    <row r="16" spans="1:256" x14ac:dyDescent="0.15">
      <c r="A16" s="74" t="s">
        <v>26</v>
      </c>
      <c r="B16" s="26">
        <f>さいたま!B16</f>
        <v>6873</v>
      </c>
      <c r="C16" s="60">
        <v>20</v>
      </c>
      <c r="D16" s="26">
        <f>さいたま!D16</f>
        <v>406500</v>
      </c>
      <c r="E16" s="60">
        <v>410200</v>
      </c>
      <c r="F16" s="58">
        <f t="shared" si="0"/>
        <v>2793874500</v>
      </c>
      <c r="G16" s="21">
        <f t="shared" si="1"/>
        <v>2819304600</v>
      </c>
      <c r="H16" s="22">
        <f t="shared" si="2"/>
        <v>100.91020910209103</v>
      </c>
      <c r="I16" s="10"/>
    </row>
    <row r="17" spans="1:9" x14ac:dyDescent="0.15">
      <c r="A17" s="74" t="s">
        <v>27</v>
      </c>
      <c r="B17" s="26">
        <f>さいたま!B17</f>
        <v>1876</v>
      </c>
      <c r="C17" s="60">
        <v>16</v>
      </c>
      <c r="D17" s="26">
        <f>さいたま!D17</f>
        <v>408400</v>
      </c>
      <c r="E17" s="60">
        <v>430600</v>
      </c>
      <c r="F17" s="58">
        <f t="shared" si="0"/>
        <v>766158400</v>
      </c>
      <c r="G17" s="21">
        <f t="shared" si="1"/>
        <v>807805600</v>
      </c>
      <c r="H17" s="22">
        <f t="shared" si="2"/>
        <v>105.43584720861901</v>
      </c>
      <c r="I17" s="10"/>
    </row>
    <row r="18" spans="1:9" x14ac:dyDescent="0.15">
      <c r="A18" s="19" t="s">
        <v>28</v>
      </c>
      <c r="B18" s="20">
        <f>さいたま!B18</f>
        <v>78235</v>
      </c>
      <c r="C18" s="20">
        <f>SUM(C6:C17)</f>
        <v>596</v>
      </c>
      <c r="D18" s="20">
        <f>さいたま!D18</f>
        <v>3484100</v>
      </c>
      <c r="E18" s="20">
        <f>SUM(E6:E17)</f>
        <v>3505200</v>
      </c>
      <c r="F18" s="21">
        <f>SUM(F6:F17)</f>
        <v>24904804400</v>
      </c>
      <c r="G18" s="21">
        <f>SUM(G6:G17)</f>
        <v>24868203900</v>
      </c>
      <c r="H18" s="22">
        <f t="shared" si="2"/>
        <v>99.853038396077508</v>
      </c>
      <c r="I18" s="10"/>
    </row>
    <row r="19" spans="1:9" x14ac:dyDescent="0.15">
      <c r="F19" s="2">
        <f>F18/B18</f>
        <v>318333.28305745509</v>
      </c>
      <c r="G19" s="2">
        <f>G18/C18</f>
        <v>41725174.328859061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1">
        <v>3</v>
      </c>
      <c r="D23" s="20">
        <f>さいたま!D23</f>
        <v>160900</v>
      </c>
      <c r="E23" s="21">
        <v>168900</v>
      </c>
      <c r="F23" s="21">
        <f t="shared" ref="F23:F34" si="3">IF(C23=0,0,B23*D23)</f>
        <v>24135000</v>
      </c>
      <c r="G23" s="21">
        <f t="shared" ref="G23:G34" si="4">B23*E23</f>
        <v>25335000</v>
      </c>
      <c r="H23" s="22">
        <f>G23/F23*100</f>
        <v>104.97203231821007</v>
      </c>
      <c r="I23" s="10"/>
    </row>
    <row r="24" spans="1:9" x14ac:dyDescent="0.15">
      <c r="A24" s="19" t="s">
        <v>17</v>
      </c>
      <c r="B24" s="20">
        <f>さいたま!B24</f>
        <v>179</v>
      </c>
      <c r="C24" s="21">
        <v>0</v>
      </c>
      <c r="D24" s="20">
        <f>さいたま!D24</f>
        <v>163600</v>
      </c>
      <c r="E24" s="21">
        <v>0</v>
      </c>
      <c r="F24" s="21">
        <f t="shared" si="3"/>
        <v>0</v>
      </c>
      <c r="G24" s="21">
        <f t="shared" si="4"/>
        <v>0</v>
      </c>
      <c r="H24" s="22" t="e">
        <f>G24/F24*100</f>
        <v>#DIV/0!</v>
      </c>
      <c r="I24" s="10"/>
    </row>
    <row r="25" spans="1:9" x14ac:dyDescent="0.15">
      <c r="A25" s="19" t="s">
        <v>18</v>
      </c>
      <c r="B25" s="20">
        <f>さいたま!B25</f>
        <v>158</v>
      </c>
      <c r="C25" s="2">
        <v>0</v>
      </c>
      <c r="D25" s="20">
        <f>さいたま!D25</f>
        <v>171700</v>
      </c>
      <c r="E25" s="21">
        <v>0</v>
      </c>
      <c r="F25" s="21">
        <f t="shared" si="3"/>
        <v>0</v>
      </c>
      <c r="G25" s="21">
        <f t="shared" si="4"/>
        <v>0</v>
      </c>
      <c r="H25" s="22" t="e">
        <f>G25/F25*100</f>
        <v>#DIV/0!</v>
      </c>
      <c r="I25" s="10"/>
    </row>
    <row r="26" spans="1:9" ht="14.25" thickBot="1" x14ac:dyDescent="0.2">
      <c r="A26" s="29" t="s">
        <v>19</v>
      </c>
      <c r="B26" s="30">
        <f>さいたま!B26</f>
        <v>286</v>
      </c>
      <c r="C26" s="30">
        <v>2</v>
      </c>
      <c r="D26" s="30">
        <f>さいたま!D26</f>
        <v>179500</v>
      </c>
      <c r="E26" s="30">
        <v>196100</v>
      </c>
      <c r="F26" s="30">
        <f t="shared" si="3"/>
        <v>51337000</v>
      </c>
      <c r="G26" s="30">
        <f t="shared" si="4"/>
        <v>56084600</v>
      </c>
      <c r="H26" s="31">
        <f t="shared" ref="H26:H35" si="5">G26/F26*100</f>
        <v>109.24791086350976</v>
      </c>
      <c r="I26" s="10"/>
    </row>
    <row r="27" spans="1:9" x14ac:dyDescent="0.15">
      <c r="A27" s="27" t="s">
        <v>20</v>
      </c>
      <c r="B27" s="20">
        <f>さいたま!B27</f>
        <v>162</v>
      </c>
      <c r="C27" s="20">
        <v>0</v>
      </c>
      <c r="D27" s="20">
        <f>さいたま!D27</f>
        <v>200600</v>
      </c>
      <c r="E27" s="20">
        <v>0</v>
      </c>
      <c r="F27" s="20">
        <f t="shared" si="3"/>
        <v>0</v>
      </c>
      <c r="G27" s="20">
        <f t="shared" si="4"/>
        <v>0</v>
      </c>
      <c r="H27" s="28" t="e">
        <f t="shared" si="5"/>
        <v>#DIV/0!</v>
      </c>
      <c r="I27" s="10"/>
    </row>
    <row r="28" spans="1:9" x14ac:dyDescent="0.15">
      <c r="A28" s="19" t="s">
        <v>21</v>
      </c>
      <c r="B28" s="20">
        <f>さいたま!B28</f>
        <v>270</v>
      </c>
      <c r="C28" s="21">
        <v>6</v>
      </c>
      <c r="D28" s="20">
        <f>さいたま!D28</f>
        <v>221500</v>
      </c>
      <c r="E28" s="21">
        <v>230400</v>
      </c>
      <c r="F28" s="21">
        <f t="shared" si="3"/>
        <v>59805000</v>
      </c>
      <c r="G28" s="21">
        <f t="shared" si="4"/>
        <v>62208000</v>
      </c>
      <c r="H28" s="22">
        <f t="shared" si="5"/>
        <v>104.01805869074492</v>
      </c>
      <c r="I28" s="10"/>
    </row>
    <row r="29" spans="1:9" x14ac:dyDescent="0.15">
      <c r="A29" s="19" t="s">
        <v>22</v>
      </c>
      <c r="B29" s="21">
        <f>さいたま!B29</f>
        <v>704</v>
      </c>
      <c r="C29" s="21">
        <v>8</v>
      </c>
      <c r="D29" s="21">
        <f>さいたま!D29</f>
        <v>256800</v>
      </c>
      <c r="E29" s="21">
        <v>256900</v>
      </c>
      <c r="F29" s="21">
        <f t="shared" si="3"/>
        <v>180787200</v>
      </c>
      <c r="G29" s="21">
        <f t="shared" si="4"/>
        <v>180857600</v>
      </c>
      <c r="H29" s="22">
        <f t="shared" si="5"/>
        <v>100.03894080996885</v>
      </c>
      <c r="I29" s="10"/>
    </row>
    <row r="30" spans="1:9" ht="14.25" thickBot="1" x14ac:dyDescent="0.2">
      <c r="A30" s="29" t="s">
        <v>23</v>
      </c>
      <c r="B30" s="33">
        <f>さいたま!B30</f>
        <v>1079</v>
      </c>
      <c r="C30" s="30">
        <v>12</v>
      </c>
      <c r="D30" s="33">
        <f>さいたま!D30</f>
        <v>298400</v>
      </c>
      <c r="E30" s="30">
        <v>327500</v>
      </c>
      <c r="F30" s="30">
        <f t="shared" si="3"/>
        <v>321973600</v>
      </c>
      <c r="G30" s="30">
        <f t="shared" si="4"/>
        <v>353372500</v>
      </c>
      <c r="H30" s="31">
        <f t="shared" si="5"/>
        <v>109.75201072386058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25</v>
      </c>
      <c r="D31" s="20">
        <f>さいたま!D31</f>
        <v>337400</v>
      </c>
      <c r="E31" s="20">
        <v>349900</v>
      </c>
      <c r="F31" s="20">
        <f t="shared" si="3"/>
        <v>616092400</v>
      </c>
      <c r="G31" s="20">
        <f t="shared" si="4"/>
        <v>638917400</v>
      </c>
      <c r="H31" s="28">
        <f t="shared" si="5"/>
        <v>103.70480142264375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11</v>
      </c>
      <c r="D32" s="20">
        <f>さいたま!D32</f>
        <v>364600</v>
      </c>
      <c r="E32" s="21">
        <v>363900</v>
      </c>
      <c r="F32" s="21">
        <f t="shared" si="3"/>
        <v>562942400</v>
      </c>
      <c r="G32" s="21">
        <f t="shared" si="4"/>
        <v>561861600</v>
      </c>
      <c r="H32" s="22">
        <f t="shared" si="5"/>
        <v>99.80800877674163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1</v>
      </c>
      <c r="D33" s="20">
        <f>さいたま!D33</f>
        <v>387100</v>
      </c>
      <c r="E33" s="21">
        <v>388900</v>
      </c>
      <c r="F33" s="21">
        <f t="shared" si="3"/>
        <v>717296300</v>
      </c>
      <c r="G33" s="21">
        <f t="shared" si="4"/>
        <v>720631700</v>
      </c>
      <c r="H33" s="22">
        <f t="shared" si="5"/>
        <v>100.4649961250323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8</v>
      </c>
      <c r="D34" s="20">
        <f>さいたま!D34</f>
        <v>398200</v>
      </c>
      <c r="E34" s="21">
        <v>398800</v>
      </c>
      <c r="F34" s="21">
        <f t="shared" si="3"/>
        <v>677736400</v>
      </c>
      <c r="G34" s="21">
        <f t="shared" si="4"/>
        <v>678757600</v>
      </c>
      <c r="H34" s="22">
        <f t="shared" si="5"/>
        <v>100.15067805123054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76</v>
      </c>
      <c r="D35" s="20">
        <f>さいたま!D35</f>
        <v>3140300</v>
      </c>
      <c r="E35" s="21">
        <f>SUM(E23:E34)</f>
        <v>2681300</v>
      </c>
      <c r="F35" s="21">
        <f>SUM(F23:F34)</f>
        <v>3212105300</v>
      </c>
      <c r="G35" s="21">
        <f>SUM(G23:G34)</f>
        <v>3278026000</v>
      </c>
      <c r="H35" s="22">
        <f t="shared" si="5"/>
        <v>102.05225837397049</v>
      </c>
      <c r="I35" s="10"/>
    </row>
    <row r="36" spans="1:9" x14ac:dyDescent="0.15">
      <c r="F36" s="2">
        <f>F35/B35</f>
        <v>324029.58741047111</v>
      </c>
      <c r="G36" s="2">
        <f>G35/C35</f>
        <v>43131921.052631579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1">
        <v>3</v>
      </c>
      <c r="D40" s="20">
        <f>さいたま!D40</f>
        <v>149700</v>
      </c>
      <c r="E40" s="21">
        <v>157200</v>
      </c>
      <c r="F40" s="21">
        <f t="shared" ref="F40:F51" si="6">IF(C40=0,0,B40*D40)</f>
        <v>124999500</v>
      </c>
      <c r="G40" s="21">
        <f t="shared" ref="G40:G51" si="7">B40*E40</f>
        <v>131262000</v>
      </c>
      <c r="H40" s="22">
        <f>G40/F40*100</f>
        <v>105.01002004008015</v>
      </c>
      <c r="I40" s="10"/>
    </row>
    <row r="41" spans="1:9" x14ac:dyDescent="0.15">
      <c r="A41" s="19" t="s">
        <v>17</v>
      </c>
      <c r="B41" s="21">
        <f>さいたま!B41</f>
        <v>671</v>
      </c>
      <c r="C41" s="21">
        <v>0</v>
      </c>
      <c r="D41" s="21">
        <f>さいたま!D41</f>
        <v>156400</v>
      </c>
      <c r="E41" s="21">
        <v>0</v>
      </c>
      <c r="F41" s="21">
        <f t="shared" si="6"/>
        <v>0</v>
      </c>
      <c r="G41" s="21">
        <f t="shared" si="7"/>
        <v>0</v>
      </c>
      <c r="H41" s="22" t="e">
        <f>G41/F41*100</f>
        <v>#DIV/0!</v>
      </c>
      <c r="I41" s="10"/>
    </row>
    <row r="42" spans="1:9" x14ac:dyDescent="0.15">
      <c r="A42" s="19" t="s">
        <v>18</v>
      </c>
      <c r="B42" s="20">
        <f>さいたま!B42</f>
        <v>608</v>
      </c>
      <c r="C42" s="21">
        <v>1</v>
      </c>
      <c r="D42" s="20">
        <f>さいたま!D42</f>
        <v>159900</v>
      </c>
      <c r="E42" s="21">
        <v>171600</v>
      </c>
      <c r="F42" s="21">
        <f t="shared" si="6"/>
        <v>97219200</v>
      </c>
      <c r="G42" s="21">
        <f t="shared" si="7"/>
        <v>104332800</v>
      </c>
      <c r="H42" s="22">
        <f>G42/F42*100</f>
        <v>107.31707317073172</v>
      </c>
      <c r="I42" s="10"/>
    </row>
    <row r="43" spans="1:9" ht="14.25" thickBot="1" x14ac:dyDescent="0.2">
      <c r="A43" s="29" t="s">
        <v>19</v>
      </c>
      <c r="B43" s="33">
        <f>さいたま!B43</f>
        <v>973</v>
      </c>
      <c r="C43" s="30">
        <v>3</v>
      </c>
      <c r="D43" s="33">
        <f>さいたま!D43</f>
        <v>170100</v>
      </c>
      <c r="E43" s="30">
        <v>182800</v>
      </c>
      <c r="F43" s="30">
        <f t="shared" si="6"/>
        <v>165507300</v>
      </c>
      <c r="G43" s="30">
        <f t="shared" si="7"/>
        <v>177864400</v>
      </c>
      <c r="H43" s="31">
        <f t="shared" ref="H43:H52" si="8">G43/F43*100</f>
        <v>107.46619635508526</v>
      </c>
      <c r="I43" s="10"/>
    </row>
    <row r="44" spans="1:9" x14ac:dyDescent="0.15">
      <c r="A44" s="27" t="s">
        <v>20</v>
      </c>
      <c r="B44" s="20">
        <f>さいたま!B44</f>
        <v>380</v>
      </c>
      <c r="C44" s="20">
        <v>5</v>
      </c>
      <c r="D44" s="20">
        <f>さいたま!D44</f>
        <v>187800</v>
      </c>
      <c r="E44" s="20">
        <v>196600</v>
      </c>
      <c r="F44" s="20">
        <f t="shared" si="6"/>
        <v>71364000</v>
      </c>
      <c r="G44" s="20">
        <f t="shared" si="7"/>
        <v>74708000</v>
      </c>
      <c r="H44" s="28">
        <f t="shared" si="8"/>
        <v>104.68583599574015</v>
      </c>
      <c r="I44" s="10"/>
    </row>
    <row r="45" spans="1:9" x14ac:dyDescent="0.15">
      <c r="A45" s="19" t="s">
        <v>21</v>
      </c>
      <c r="B45" s="20">
        <f>さいたま!B45</f>
        <v>657</v>
      </c>
      <c r="C45" s="21">
        <v>2</v>
      </c>
      <c r="D45" s="20">
        <f>さいたま!D45</f>
        <v>208300</v>
      </c>
      <c r="E45" s="21">
        <v>216500</v>
      </c>
      <c r="F45" s="21">
        <f t="shared" si="6"/>
        <v>136853100</v>
      </c>
      <c r="G45" s="21">
        <f t="shared" si="7"/>
        <v>142240500</v>
      </c>
      <c r="H45" s="22">
        <f t="shared" si="8"/>
        <v>103.93662986077771</v>
      </c>
      <c r="I45" s="10"/>
    </row>
    <row r="46" spans="1:9" x14ac:dyDescent="0.15">
      <c r="A46" s="19" t="s">
        <v>22</v>
      </c>
      <c r="B46" s="21">
        <f>さいたま!B46</f>
        <v>1596</v>
      </c>
      <c r="C46" s="21">
        <v>3</v>
      </c>
      <c r="D46" s="21">
        <f>さいたま!D46</f>
        <v>242800</v>
      </c>
      <c r="E46" s="21">
        <v>232300</v>
      </c>
      <c r="F46" s="21">
        <f t="shared" si="6"/>
        <v>387508800</v>
      </c>
      <c r="G46" s="21">
        <f t="shared" si="7"/>
        <v>370750800</v>
      </c>
      <c r="H46" s="22">
        <f t="shared" si="8"/>
        <v>95.675453047775946</v>
      </c>
      <c r="I46" s="10"/>
    </row>
    <row r="47" spans="1:9" ht="14.25" thickBot="1" x14ac:dyDescent="0.2">
      <c r="A47" s="29" t="s">
        <v>23</v>
      </c>
      <c r="B47" s="33">
        <f>さいたま!B47</f>
        <v>2806</v>
      </c>
      <c r="C47" s="30">
        <v>6</v>
      </c>
      <c r="D47" s="33">
        <f>さいたま!D47</f>
        <v>283900</v>
      </c>
      <c r="E47" s="30">
        <v>316700</v>
      </c>
      <c r="F47" s="30">
        <f t="shared" si="6"/>
        <v>796623400</v>
      </c>
      <c r="G47" s="30">
        <f t="shared" si="7"/>
        <v>888660200</v>
      </c>
      <c r="H47" s="31">
        <f t="shared" si="8"/>
        <v>111.55336386051427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8</v>
      </c>
      <c r="D48" s="20">
        <f>さいたま!D48</f>
        <v>329300</v>
      </c>
      <c r="E48" s="20">
        <v>337700</v>
      </c>
      <c r="F48" s="20">
        <f t="shared" si="6"/>
        <v>2174367900</v>
      </c>
      <c r="G48" s="20">
        <f t="shared" si="7"/>
        <v>2229833100</v>
      </c>
      <c r="H48" s="28">
        <f t="shared" si="8"/>
        <v>102.55086547221379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11</v>
      </c>
      <c r="D49" s="20">
        <f>さいたま!D49</f>
        <v>359000</v>
      </c>
      <c r="E49" s="21">
        <v>356100</v>
      </c>
      <c r="F49" s="21">
        <f t="shared" si="6"/>
        <v>4065316000</v>
      </c>
      <c r="G49" s="21">
        <f t="shared" si="7"/>
        <v>4032476400</v>
      </c>
      <c r="H49" s="22">
        <f t="shared" si="8"/>
        <v>99.192200557103064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3</v>
      </c>
      <c r="D50" s="20">
        <f>さいたま!D50</f>
        <v>380700</v>
      </c>
      <c r="E50" s="21">
        <v>391500</v>
      </c>
      <c r="F50" s="21">
        <f t="shared" si="6"/>
        <v>4348355400</v>
      </c>
      <c r="G50" s="21">
        <f t="shared" si="7"/>
        <v>4471713000</v>
      </c>
      <c r="H50" s="22">
        <f t="shared" si="8"/>
        <v>102.83687943262412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23</v>
      </c>
      <c r="D51" s="20">
        <f>さいたま!D51</f>
        <v>393500</v>
      </c>
      <c r="E51" s="21">
        <v>405900</v>
      </c>
      <c r="F51" s="21">
        <f t="shared" si="6"/>
        <v>5507032500</v>
      </c>
      <c r="G51" s="21">
        <f t="shared" si="7"/>
        <v>5680570500</v>
      </c>
      <c r="H51" s="22">
        <f t="shared" si="8"/>
        <v>103.15120711562898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68</v>
      </c>
      <c r="D52" s="20">
        <f>さいたま!D52</f>
        <v>3021400</v>
      </c>
      <c r="E52" s="21">
        <f>SUM(E40:E51)</f>
        <v>2964900</v>
      </c>
      <c r="F52" s="21">
        <f>SUM(F40:F51)</f>
        <v>17875147100</v>
      </c>
      <c r="G52" s="21">
        <f>SUM(G40:G51)</f>
        <v>18304411700</v>
      </c>
      <c r="H52" s="22">
        <f t="shared" si="8"/>
        <v>102.40146051721165</v>
      </c>
      <c r="I52" s="10"/>
    </row>
    <row r="53" spans="1:9" x14ac:dyDescent="0.15">
      <c r="F53" s="2">
        <f>F52/B52</f>
        <v>344614.36475804896</v>
      </c>
      <c r="G53" s="2">
        <f>G52/C52</f>
        <v>269182525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1">
        <v>0</v>
      </c>
      <c r="D57" s="20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>
        <v>0</v>
      </c>
      <c r="I57" s="10"/>
    </row>
    <row r="58" spans="1:9" x14ac:dyDescent="0.15">
      <c r="A58" s="19" t="s">
        <v>17</v>
      </c>
      <c r="B58" s="20">
        <f>さいたま!B58</f>
        <v>0</v>
      </c>
      <c r="C58" s="21">
        <v>0</v>
      </c>
      <c r="D58" s="20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>
        <v>0</v>
      </c>
      <c r="I58" s="10"/>
    </row>
    <row r="59" spans="1:9" x14ac:dyDescent="0.15">
      <c r="A59" s="19" t="s">
        <v>18</v>
      </c>
      <c r="B59" s="21">
        <f>さいたま!B59</f>
        <v>0</v>
      </c>
      <c r="C59" s="21">
        <v>0</v>
      </c>
      <c r="D59" s="21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>
        <v>0</v>
      </c>
      <c r="I59" s="10"/>
    </row>
    <row r="60" spans="1:9" ht="14.25" thickBot="1" x14ac:dyDescent="0.2">
      <c r="A60" s="29" t="s">
        <v>19</v>
      </c>
      <c r="B60" s="33">
        <f>さいたま!B60</f>
        <v>0</v>
      </c>
      <c r="C60" s="30">
        <v>0</v>
      </c>
      <c r="D60" s="33">
        <f>さいたま!D60</f>
        <v>0</v>
      </c>
      <c r="E60" s="30">
        <v>0</v>
      </c>
      <c r="F60" s="30">
        <f t="shared" si="9"/>
        <v>0</v>
      </c>
      <c r="G60" s="30">
        <f t="shared" si="10"/>
        <v>0</v>
      </c>
      <c r="H60" s="31">
        <v>0</v>
      </c>
      <c r="I60" s="10"/>
    </row>
    <row r="61" spans="1:9" x14ac:dyDescent="0.15">
      <c r="A61" s="27" t="s">
        <v>20</v>
      </c>
      <c r="B61" s="20">
        <f>さいたま!B61</f>
        <v>0</v>
      </c>
      <c r="C61" s="20">
        <v>0</v>
      </c>
      <c r="D61" s="20">
        <f>さいたま!D61</f>
        <v>0</v>
      </c>
      <c r="E61" s="20">
        <v>0</v>
      </c>
      <c r="F61" s="20">
        <f t="shared" si="9"/>
        <v>0</v>
      </c>
      <c r="G61" s="20">
        <f t="shared" si="10"/>
        <v>0</v>
      </c>
      <c r="H61" s="28">
        <v>0</v>
      </c>
      <c r="I61" s="10"/>
    </row>
    <row r="62" spans="1:9" x14ac:dyDescent="0.15">
      <c r="A62" s="19" t="s">
        <v>21</v>
      </c>
      <c r="B62" s="20">
        <f>さいたま!B62</f>
        <v>0</v>
      </c>
      <c r="C62" s="21">
        <v>0</v>
      </c>
      <c r="D62" s="20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>
        <v>0</v>
      </c>
      <c r="I62" s="10"/>
    </row>
    <row r="63" spans="1:9" x14ac:dyDescent="0.15">
      <c r="A63" s="19" t="s">
        <v>22</v>
      </c>
      <c r="B63" s="20">
        <f>さいたま!B63</f>
        <v>9</v>
      </c>
      <c r="C63" s="21">
        <v>0</v>
      </c>
      <c r="D63" s="20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>
        <v>0</v>
      </c>
      <c r="I63" s="10"/>
    </row>
    <row r="64" spans="1:9" ht="14.25" thickBot="1" x14ac:dyDescent="0.2">
      <c r="A64" s="29" t="s">
        <v>23</v>
      </c>
      <c r="B64" s="33">
        <f>さいたま!B64</f>
        <v>8</v>
      </c>
      <c r="C64" s="30">
        <v>0</v>
      </c>
      <c r="D64" s="33">
        <f>さいたま!D64</f>
        <v>240200</v>
      </c>
      <c r="E64" s="30">
        <v>0</v>
      </c>
      <c r="F64" s="30">
        <f t="shared" si="9"/>
        <v>0</v>
      </c>
      <c r="G64" s="30">
        <f t="shared" si="10"/>
        <v>0</v>
      </c>
      <c r="H64" s="31">
        <v>0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0</v>
      </c>
      <c r="D65" s="20">
        <f>さいたま!D65</f>
        <v>284600</v>
      </c>
      <c r="E65" s="20">
        <v>0</v>
      </c>
      <c r="F65" s="20">
        <f t="shared" si="9"/>
        <v>0</v>
      </c>
      <c r="G65" s="20">
        <f t="shared" si="10"/>
        <v>0</v>
      </c>
      <c r="H65" s="28">
        <v>0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0</v>
      </c>
      <c r="D66" s="20">
        <f>さいたま!D66</f>
        <v>322100</v>
      </c>
      <c r="E66" s="21">
        <v>0</v>
      </c>
      <c r="F66" s="21">
        <f t="shared" si="9"/>
        <v>0</v>
      </c>
      <c r="G66" s="21">
        <f t="shared" si="10"/>
        <v>0</v>
      </c>
      <c r="H66" s="22">
        <v>0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0</v>
      </c>
      <c r="D67" s="20">
        <f>さいたま!D67</f>
        <v>352800</v>
      </c>
      <c r="E67" s="21">
        <v>0</v>
      </c>
      <c r="F67" s="21">
        <f t="shared" si="9"/>
        <v>0</v>
      </c>
      <c r="G67" s="21">
        <f t="shared" si="10"/>
        <v>0</v>
      </c>
      <c r="H67" s="22" t="e">
        <f>G67/F67*100</f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0</v>
      </c>
      <c r="D68" s="20">
        <f>さいたま!D68</f>
        <v>384400</v>
      </c>
      <c r="E68" s="21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0</v>
      </c>
      <c r="D69" s="20">
        <f>さいたま!D69</f>
        <v>1796700</v>
      </c>
      <c r="E69" s="21">
        <f>SUM(E57:E68)</f>
        <v>0</v>
      </c>
      <c r="F69" s="21">
        <f>SUM(F57:F68)</f>
        <v>0</v>
      </c>
      <c r="G69" s="21">
        <f>SUM(G57:G68)</f>
        <v>0</v>
      </c>
      <c r="H69" s="22" t="e">
        <f>G69/F69*100</f>
        <v>#DIV/0!</v>
      </c>
      <c r="I69" s="10"/>
    </row>
    <row r="70" spans="1:256" ht="14.25" thickBot="1" x14ac:dyDescent="0.2">
      <c r="F70" s="2">
        <f>F69/B69</f>
        <v>0</v>
      </c>
      <c r="G70" s="2" t="e">
        <f>G69/C69</f>
        <v>#DIV/0!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100.9970956550045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19" orientation="portrait" useFirstPageNumber="1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V190"/>
  <sheetViews>
    <sheetView tabSelected="1" view="pageBreakPreview" topLeftCell="A43" zoomScale="98" zoomScaleNormal="100" zoomScaleSheetLayoutView="98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53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59" t="s">
        <v>9</v>
      </c>
      <c r="C5" s="59" t="s">
        <v>10</v>
      </c>
      <c r="D5" s="12" t="s">
        <v>11</v>
      </c>
      <c r="E5" s="12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74" t="s">
        <v>16</v>
      </c>
      <c r="B6" s="26">
        <f>さいたま!B6</f>
        <v>2538</v>
      </c>
      <c r="C6" s="60">
        <v>14</v>
      </c>
      <c r="D6" s="26">
        <f>さいたま!D6</f>
        <v>185900</v>
      </c>
      <c r="E6" s="60">
        <v>185800</v>
      </c>
      <c r="F6" s="58">
        <f t="shared" ref="F6:F17" si="0">IF(C6=0,0,B6*D6)</f>
        <v>471814200</v>
      </c>
      <c r="G6" s="21">
        <f t="shared" ref="G6:G17" si="1">B6*E6</f>
        <v>471560400</v>
      </c>
      <c r="H6" s="22">
        <f t="shared" ref="H6:H18" si="2">G6/F6*100</f>
        <v>99.946207638515332</v>
      </c>
      <c r="I6" s="10"/>
    </row>
    <row r="7" spans="1:256" x14ac:dyDescent="0.15">
      <c r="A7" s="74" t="s">
        <v>17</v>
      </c>
      <c r="B7" s="26">
        <f>さいたま!B7</f>
        <v>2739</v>
      </c>
      <c r="C7" s="60">
        <v>27</v>
      </c>
      <c r="D7" s="26">
        <f>さいたま!D7</f>
        <v>192100</v>
      </c>
      <c r="E7" s="60">
        <v>190300</v>
      </c>
      <c r="F7" s="58">
        <f t="shared" si="0"/>
        <v>526161900</v>
      </c>
      <c r="G7" s="21">
        <f t="shared" si="1"/>
        <v>521231700</v>
      </c>
      <c r="H7" s="22">
        <f t="shared" si="2"/>
        <v>99.062988027069238</v>
      </c>
      <c r="I7" s="10"/>
    </row>
    <row r="8" spans="1:256" x14ac:dyDescent="0.15">
      <c r="A8" s="74" t="s">
        <v>18</v>
      </c>
      <c r="B8" s="26">
        <f>さいたま!B8</f>
        <v>2665</v>
      </c>
      <c r="C8" s="60">
        <v>41</v>
      </c>
      <c r="D8" s="26">
        <f>さいたま!D8</f>
        <v>199600</v>
      </c>
      <c r="E8" s="60">
        <v>198200</v>
      </c>
      <c r="F8" s="58">
        <f t="shared" si="0"/>
        <v>531934000</v>
      </c>
      <c r="G8" s="21">
        <f t="shared" si="1"/>
        <v>528203000</v>
      </c>
      <c r="H8" s="22">
        <f t="shared" si="2"/>
        <v>99.298597194388776</v>
      </c>
      <c r="I8" s="10"/>
    </row>
    <row r="9" spans="1:256" ht="14.25" thickBot="1" x14ac:dyDescent="0.2">
      <c r="A9" s="77" t="s">
        <v>19</v>
      </c>
      <c r="B9" s="46">
        <f>さいたま!B9</f>
        <v>4645</v>
      </c>
      <c r="C9" s="68">
        <v>58</v>
      </c>
      <c r="D9" s="46">
        <f>さいたま!D9</f>
        <v>211700</v>
      </c>
      <c r="E9" s="68">
        <v>208900</v>
      </c>
      <c r="F9" s="69">
        <f t="shared" si="0"/>
        <v>983346500</v>
      </c>
      <c r="G9" s="30">
        <f t="shared" si="1"/>
        <v>970340500</v>
      </c>
      <c r="H9" s="31">
        <f t="shared" si="2"/>
        <v>98.677373641946147</v>
      </c>
      <c r="I9" s="10"/>
    </row>
    <row r="10" spans="1:256" x14ac:dyDescent="0.15">
      <c r="A10" s="76" t="s">
        <v>20</v>
      </c>
      <c r="B10" s="25">
        <f>さいたま!B10</f>
        <v>3696</v>
      </c>
      <c r="C10" s="53">
        <v>81</v>
      </c>
      <c r="D10" s="25">
        <f>さいたま!D10</f>
        <v>229600</v>
      </c>
      <c r="E10" s="53">
        <v>222300</v>
      </c>
      <c r="F10" s="57">
        <f t="shared" si="0"/>
        <v>848601600</v>
      </c>
      <c r="G10" s="20">
        <f t="shared" si="1"/>
        <v>821620800</v>
      </c>
      <c r="H10" s="28">
        <f t="shared" si="2"/>
        <v>96.820557491289193</v>
      </c>
      <c r="I10" s="10"/>
    </row>
    <row r="11" spans="1:256" x14ac:dyDescent="0.15">
      <c r="A11" s="74" t="s">
        <v>21</v>
      </c>
      <c r="B11" s="26">
        <f>さいたま!B11</f>
        <v>6043</v>
      </c>
      <c r="C11" s="60">
        <v>109</v>
      </c>
      <c r="D11" s="26">
        <f>さいたま!D11</f>
        <v>252600</v>
      </c>
      <c r="E11" s="60">
        <v>236900</v>
      </c>
      <c r="F11" s="58">
        <f t="shared" si="0"/>
        <v>1526461800</v>
      </c>
      <c r="G11" s="21">
        <f t="shared" si="1"/>
        <v>1431586700</v>
      </c>
      <c r="H11" s="22">
        <f t="shared" si="2"/>
        <v>93.784639746635008</v>
      </c>
      <c r="I11" s="10"/>
    </row>
    <row r="12" spans="1:256" x14ac:dyDescent="0.15">
      <c r="A12" s="74" t="s">
        <v>22</v>
      </c>
      <c r="B12" s="26">
        <f>さいたま!B12</f>
        <v>11105</v>
      </c>
      <c r="C12" s="60">
        <v>143</v>
      </c>
      <c r="D12" s="26">
        <f>さいたま!D12</f>
        <v>293000</v>
      </c>
      <c r="E12" s="60">
        <v>276100</v>
      </c>
      <c r="F12" s="58">
        <f t="shared" si="0"/>
        <v>3253765000</v>
      </c>
      <c r="G12" s="21">
        <f t="shared" si="1"/>
        <v>3066090500</v>
      </c>
      <c r="H12" s="22">
        <f t="shared" si="2"/>
        <v>94.232081911262796</v>
      </c>
      <c r="I12" s="10"/>
    </row>
    <row r="13" spans="1:256" ht="14.25" thickBot="1" x14ac:dyDescent="0.2">
      <c r="A13" s="77" t="s">
        <v>23</v>
      </c>
      <c r="B13" s="46">
        <f>さいたま!B13</f>
        <v>12674</v>
      </c>
      <c r="C13" s="68">
        <v>98</v>
      </c>
      <c r="D13" s="46">
        <f>さいたま!D13</f>
        <v>333000</v>
      </c>
      <c r="E13" s="68">
        <v>347500</v>
      </c>
      <c r="F13" s="66">
        <f t="shared" si="0"/>
        <v>4220442000</v>
      </c>
      <c r="G13" s="30">
        <f t="shared" si="1"/>
        <v>4404215000</v>
      </c>
      <c r="H13" s="31">
        <f t="shared" si="2"/>
        <v>104.35435435435436</v>
      </c>
      <c r="I13" s="10"/>
    </row>
    <row r="14" spans="1:256" x14ac:dyDescent="0.15">
      <c r="A14" s="76" t="s">
        <v>24</v>
      </c>
      <c r="B14" s="25">
        <f>さいたま!B14</f>
        <v>13152</v>
      </c>
      <c r="C14" s="53">
        <v>90</v>
      </c>
      <c r="D14" s="25">
        <f>さいたま!D14</f>
        <v>372400</v>
      </c>
      <c r="E14" s="53">
        <v>386600</v>
      </c>
      <c r="F14" s="57">
        <f t="shared" si="0"/>
        <v>4897804800</v>
      </c>
      <c r="G14" s="20">
        <f t="shared" si="1"/>
        <v>5084563200</v>
      </c>
      <c r="H14" s="28">
        <f t="shared" si="2"/>
        <v>103.81310418904404</v>
      </c>
      <c r="I14" s="10"/>
    </row>
    <row r="15" spans="1:256" x14ac:dyDescent="0.15">
      <c r="A15" s="74" t="s">
        <v>25</v>
      </c>
      <c r="B15" s="26">
        <f>さいたま!B15</f>
        <v>10229</v>
      </c>
      <c r="C15" s="60">
        <v>91</v>
      </c>
      <c r="D15" s="26">
        <f>さいたま!D15</f>
        <v>399300</v>
      </c>
      <c r="E15" s="60">
        <v>408300</v>
      </c>
      <c r="F15" s="58">
        <f t="shared" si="0"/>
        <v>4084439700</v>
      </c>
      <c r="G15" s="21">
        <f t="shared" si="1"/>
        <v>4176500700</v>
      </c>
      <c r="H15" s="22">
        <f t="shared" si="2"/>
        <v>102.25394440270475</v>
      </c>
      <c r="I15" s="10"/>
    </row>
    <row r="16" spans="1:256" x14ac:dyDescent="0.15">
      <c r="A16" s="74" t="s">
        <v>26</v>
      </c>
      <c r="B16" s="26">
        <f>さいたま!B16</f>
        <v>6873</v>
      </c>
      <c r="C16" s="60">
        <v>40</v>
      </c>
      <c r="D16" s="26">
        <f>さいたま!D16</f>
        <v>406500</v>
      </c>
      <c r="E16" s="60">
        <v>437400</v>
      </c>
      <c r="F16" s="58">
        <f t="shared" si="0"/>
        <v>2793874500</v>
      </c>
      <c r="G16" s="21">
        <f t="shared" si="1"/>
        <v>3006250200</v>
      </c>
      <c r="H16" s="22">
        <f t="shared" si="2"/>
        <v>107.60147601476015</v>
      </c>
      <c r="I16" s="10"/>
    </row>
    <row r="17" spans="1:9" x14ac:dyDescent="0.15">
      <c r="A17" s="74" t="s">
        <v>27</v>
      </c>
      <c r="B17" s="26">
        <f>さいたま!B17</f>
        <v>1876</v>
      </c>
      <c r="C17" s="60">
        <v>34</v>
      </c>
      <c r="D17" s="26">
        <f>さいたま!D17</f>
        <v>408400</v>
      </c>
      <c r="E17" s="60">
        <v>434800</v>
      </c>
      <c r="F17" s="58">
        <f t="shared" si="0"/>
        <v>766158400</v>
      </c>
      <c r="G17" s="21">
        <f t="shared" si="1"/>
        <v>815684800</v>
      </c>
      <c r="H17" s="22">
        <f t="shared" si="2"/>
        <v>106.46425073457395</v>
      </c>
      <c r="I17" s="10"/>
    </row>
    <row r="18" spans="1:9" x14ac:dyDescent="0.15">
      <c r="A18" s="19" t="s">
        <v>28</v>
      </c>
      <c r="B18" s="20">
        <f>さいたま!B18</f>
        <v>78235</v>
      </c>
      <c r="C18" s="20">
        <f>SUM(C6:C17)</f>
        <v>826</v>
      </c>
      <c r="D18" s="20">
        <f>さいたま!D18</f>
        <v>3484100</v>
      </c>
      <c r="E18" s="20">
        <f>SUM(E6:E17)</f>
        <v>3533100</v>
      </c>
      <c r="F18" s="21">
        <f>SUM(F6:F17)</f>
        <v>24904804400</v>
      </c>
      <c r="G18" s="21">
        <f>SUM(G6:G17)</f>
        <v>25297847500</v>
      </c>
      <c r="H18" s="22">
        <f t="shared" si="2"/>
        <v>101.5781818386817</v>
      </c>
      <c r="I18" s="10"/>
    </row>
    <row r="19" spans="1:9" x14ac:dyDescent="0.15">
      <c r="F19" s="2">
        <f>F18/B18</f>
        <v>318333.28305745509</v>
      </c>
      <c r="G19" s="2">
        <f>G18/C18</f>
        <v>30626934.019370459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1">
        <v>0</v>
      </c>
      <c r="D23" s="20">
        <f>さいたま!D23</f>
        <v>160900</v>
      </c>
      <c r="E23" s="21">
        <v>0</v>
      </c>
      <c r="F23" s="21">
        <f t="shared" ref="F23:F34" si="3">IF(C23=0,0,B23*D23)</f>
        <v>0</v>
      </c>
      <c r="G23" s="21">
        <f t="shared" ref="G23:G34" si="4">B23*E23</f>
        <v>0</v>
      </c>
      <c r="H23" s="22" t="e">
        <f>G23/F23*100</f>
        <v>#DIV/0!</v>
      </c>
      <c r="I23" s="10"/>
    </row>
    <row r="24" spans="1:9" x14ac:dyDescent="0.15">
      <c r="A24" s="19" t="s">
        <v>17</v>
      </c>
      <c r="B24" s="20">
        <f>さいたま!B24</f>
        <v>179</v>
      </c>
      <c r="C24" s="21">
        <v>0</v>
      </c>
      <c r="D24" s="20">
        <f>さいたま!D24</f>
        <v>163600</v>
      </c>
      <c r="E24" s="21">
        <v>0</v>
      </c>
      <c r="F24" s="21">
        <f t="shared" si="3"/>
        <v>0</v>
      </c>
      <c r="G24" s="21">
        <f t="shared" si="4"/>
        <v>0</v>
      </c>
      <c r="H24" s="22" t="e">
        <f>G24/F24*100</f>
        <v>#DIV/0!</v>
      </c>
      <c r="I24" s="10"/>
    </row>
    <row r="25" spans="1:9" x14ac:dyDescent="0.15">
      <c r="A25" s="19" t="s">
        <v>18</v>
      </c>
      <c r="B25" s="20">
        <f>さいたま!B25</f>
        <v>158</v>
      </c>
      <c r="C25" s="2">
        <v>0</v>
      </c>
      <c r="D25" s="20">
        <f>さいたま!D25</f>
        <v>171700</v>
      </c>
      <c r="E25" s="21">
        <v>0</v>
      </c>
      <c r="F25" s="21">
        <f t="shared" si="3"/>
        <v>0</v>
      </c>
      <c r="G25" s="21">
        <f t="shared" si="4"/>
        <v>0</v>
      </c>
      <c r="H25" s="22" t="e">
        <f>G25/F25*100</f>
        <v>#DIV/0!</v>
      </c>
      <c r="I25" s="10"/>
    </row>
    <row r="26" spans="1:9" ht="14.25" thickBot="1" x14ac:dyDescent="0.2">
      <c r="A26" s="29" t="s">
        <v>19</v>
      </c>
      <c r="B26" s="30">
        <f>さいたま!B26</f>
        <v>286</v>
      </c>
      <c r="C26" s="30">
        <v>3</v>
      </c>
      <c r="D26" s="30">
        <f>さいたま!D26</f>
        <v>179500</v>
      </c>
      <c r="E26" s="30">
        <v>195800</v>
      </c>
      <c r="F26" s="30">
        <f t="shared" si="3"/>
        <v>51337000</v>
      </c>
      <c r="G26" s="30">
        <f t="shared" si="4"/>
        <v>55998800</v>
      </c>
      <c r="H26" s="31">
        <f t="shared" ref="H26:H35" si="5">G26/F26*100</f>
        <v>109.08077994428969</v>
      </c>
      <c r="I26" s="10"/>
    </row>
    <row r="27" spans="1:9" x14ac:dyDescent="0.15">
      <c r="A27" s="27" t="s">
        <v>20</v>
      </c>
      <c r="B27" s="20">
        <f>さいたま!B27</f>
        <v>162</v>
      </c>
      <c r="C27" s="20">
        <v>1</v>
      </c>
      <c r="D27" s="20">
        <f>さいたま!D27</f>
        <v>200600</v>
      </c>
      <c r="E27" s="20">
        <v>212200</v>
      </c>
      <c r="F27" s="20">
        <f t="shared" si="3"/>
        <v>32497200</v>
      </c>
      <c r="G27" s="20">
        <f t="shared" si="4"/>
        <v>34376400</v>
      </c>
      <c r="H27" s="28">
        <f t="shared" si="5"/>
        <v>105.78265204386838</v>
      </c>
      <c r="I27" s="10"/>
    </row>
    <row r="28" spans="1:9" x14ac:dyDescent="0.15">
      <c r="A28" s="19" t="s">
        <v>21</v>
      </c>
      <c r="B28" s="20">
        <f>さいたま!B28</f>
        <v>270</v>
      </c>
      <c r="C28" s="21">
        <v>6</v>
      </c>
      <c r="D28" s="20">
        <f>さいたま!D28</f>
        <v>221500</v>
      </c>
      <c r="E28" s="21">
        <v>224100</v>
      </c>
      <c r="F28" s="21">
        <f t="shared" si="3"/>
        <v>59805000</v>
      </c>
      <c r="G28" s="21">
        <f t="shared" si="4"/>
        <v>60507000</v>
      </c>
      <c r="H28" s="22">
        <f t="shared" si="5"/>
        <v>101.17381489841986</v>
      </c>
      <c r="I28" s="10"/>
    </row>
    <row r="29" spans="1:9" x14ac:dyDescent="0.15">
      <c r="A29" s="19" t="s">
        <v>22</v>
      </c>
      <c r="B29" s="20">
        <f>さいたま!B29</f>
        <v>704</v>
      </c>
      <c r="C29" s="21">
        <v>8</v>
      </c>
      <c r="D29" s="20">
        <f>さいたま!D29</f>
        <v>256800</v>
      </c>
      <c r="E29" s="21">
        <v>251200</v>
      </c>
      <c r="F29" s="21">
        <f t="shared" si="3"/>
        <v>180787200</v>
      </c>
      <c r="G29" s="21">
        <f t="shared" si="4"/>
        <v>176844800</v>
      </c>
      <c r="H29" s="22">
        <f t="shared" si="5"/>
        <v>97.819314641744555</v>
      </c>
      <c r="I29" s="10"/>
    </row>
    <row r="30" spans="1:9" ht="14.25" thickBot="1" x14ac:dyDescent="0.2">
      <c r="A30" s="29" t="s">
        <v>23</v>
      </c>
      <c r="B30" s="33">
        <f>さいたま!B30</f>
        <v>1079</v>
      </c>
      <c r="C30" s="30">
        <v>7</v>
      </c>
      <c r="D30" s="33">
        <f>さいたま!D30</f>
        <v>298400</v>
      </c>
      <c r="E30" s="30">
        <v>326600</v>
      </c>
      <c r="F30" s="30">
        <f t="shared" si="3"/>
        <v>321973600</v>
      </c>
      <c r="G30" s="30">
        <f t="shared" si="4"/>
        <v>352401400</v>
      </c>
      <c r="H30" s="31">
        <f t="shared" si="5"/>
        <v>109.45040214477211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9</v>
      </c>
      <c r="D31" s="20">
        <f>さいたま!D31</f>
        <v>337400</v>
      </c>
      <c r="E31" s="20">
        <v>377400</v>
      </c>
      <c r="F31" s="20">
        <f t="shared" si="3"/>
        <v>616092400</v>
      </c>
      <c r="G31" s="20">
        <f t="shared" si="4"/>
        <v>689132400</v>
      </c>
      <c r="H31" s="28">
        <f t="shared" si="5"/>
        <v>111.85536455245999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8</v>
      </c>
      <c r="D32" s="20">
        <f>さいたま!D32</f>
        <v>364600</v>
      </c>
      <c r="E32" s="21">
        <v>393300</v>
      </c>
      <c r="F32" s="21">
        <f t="shared" si="3"/>
        <v>562942400</v>
      </c>
      <c r="G32" s="21">
        <f t="shared" si="4"/>
        <v>607255200</v>
      </c>
      <c r="H32" s="22">
        <f t="shared" si="5"/>
        <v>107.87164015359298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6</v>
      </c>
      <c r="D33" s="20">
        <f>さいたま!D33</f>
        <v>387100</v>
      </c>
      <c r="E33" s="21">
        <v>413100</v>
      </c>
      <c r="F33" s="21">
        <f t="shared" si="3"/>
        <v>717296300</v>
      </c>
      <c r="G33" s="21">
        <f t="shared" si="4"/>
        <v>765474300</v>
      </c>
      <c r="H33" s="22">
        <f t="shared" si="5"/>
        <v>106.71661069491087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17</v>
      </c>
      <c r="D34" s="20">
        <f>さいたま!D34</f>
        <v>398200</v>
      </c>
      <c r="E34" s="21">
        <v>413800</v>
      </c>
      <c r="F34" s="21">
        <f t="shared" si="3"/>
        <v>677736400</v>
      </c>
      <c r="G34" s="21">
        <f t="shared" si="4"/>
        <v>704287600</v>
      </c>
      <c r="H34" s="22">
        <f t="shared" si="5"/>
        <v>103.91762933199398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65</v>
      </c>
      <c r="D35" s="20">
        <f>さいたま!D35</f>
        <v>3140300</v>
      </c>
      <c r="E35" s="21">
        <f>SUM(E23:E34)</f>
        <v>2807500</v>
      </c>
      <c r="F35" s="21">
        <f>SUM(F23:F34)</f>
        <v>3220467500</v>
      </c>
      <c r="G35" s="21">
        <f>SUM(G23:G34)</f>
        <v>3446277900</v>
      </c>
      <c r="H35" s="22">
        <f t="shared" si="5"/>
        <v>107.01172733461834</v>
      </c>
      <c r="I35" s="10"/>
    </row>
    <row r="36" spans="1:9" x14ac:dyDescent="0.15">
      <c r="F36" s="2">
        <f>F35/B35</f>
        <v>324873.14637344901</v>
      </c>
      <c r="G36" s="2">
        <f>G35/C35</f>
        <v>53019660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1">
        <v>2</v>
      </c>
      <c r="D40" s="20">
        <f>さいたま!D40</f>
        <v>149700</v>
      </c>
      <c r="E40" s="21">
        <v>156800</v>
      </c>
      <c r="F40" s="21">
        <f t="shared" ref="F40:F51" si="6">IF(C40=0,0,B40*D40)</f>
        <v>124999500</v>
      </c>
      <c r="G40" s="21">
        <f t="shared" ref="G40:G51" si="7">B40*E40</f>
        <v>130928000</v>
      </c>
      <c r="H40" s="22">
        <f>G40/F40*100</f>
        <v>104.74281897127588</v>
      </c>
      <c r="I40" s="10"/>
    </row>
    <row r="41" spans="1:9" x14ac:dyDescent="0.15">
      <c r="A41" s="19" t="s">
        <v>17</v>
      </c>
      <c r="B41" s="20">
        <f>さいたま!B41</f>
        <v>671</v>
      </c>
      <c r="C41" s="21">
        <v>3</v>
      </c>
      <c r="D41" s="20">
        <f>さいたま!D41</f>
        <v>156400</v>
      </c>
      <c r="E41" s="21">
        <v>161400</v>
      </c>
      <c r="F41" s="21">
        <f t="shared" si="6"/>
        <v>104944400</v>
      </c>
      <c r="G41" s="21">
        <f t="shared" si="7"/>
        <v>108299400</v>
      </c>
      <c r="H41" s="22">
        <f>G41/F41*100</f>
        <v>103.19693094629156</v>
      </c>
      <c r="I41" s="10"/>
    </row>
    <row r="42" spans="1:9" x14ac:dyDescent="0.15">
      <c r="A42" s="19" t="s">
        <v>18</v>
      </c>
      <c r="B42" s="20">
        <f>さいたま!B42</f>
        <v>608</v>
      </c>
      <c r="C42" s="21">
        <v>0</v>
      </c>
      <c r="D42" s="20">
        <f>さいたま!D42</f>
        <v>159900</v>
      </c>
      <c r="E42" s="21">
        <v>0</v>
      </c>
      <c r="F42" s="21">
        <f t="shared" si="6"/>
        <v>0</v>
      </c>
      <c r="G42" s="21">
        <f t="shared" si="7"/>
        <v>0</v>
      </c>
      <c r="H42" s="22" t="e">
        <f>G42/F42*100</f>
        <v>#DIV/0!</v>
      </c>
      <c r="I42" s="10"/>
    </row>
    <row r="43" spans="1:9" ht="14.25" thickBot="1" x14ac:dyDescent="0.2">
      <c r="A43" s="29" t="s">
        <v>19</v>
      </c>
      <c r="B43" s="30">
        <f>さいたま!B43</f>
        <v>973</v>
      </c>
      <c r="C43" s="30">
        <v>0</v>
      </c>
      <c r="D43" s="30">
        <f>さいたま!D43</f>
        <v>170100</v>
      </c>
      <c r="E43" s="30">
        <v>0</v>
      </c>
      <c r="F43" s="30">
        <f t="shared" si="6"/>
        <v>0</v>
      </c>
      <c r="G43" s="30">
        <f t="shared" si="7"/>
        <v>0</v>
      </c>
      <c r="H43" s="31" t="e">
        <f t="shared" ref="H43:H52" si="8">G43/F43*100</f>
        <v>#DIV/0!</v>
      </c>
      <c r="I43" s="10"/>
    </row>
    <row r="44" spans="1:9" x14ac:dyDescent="0.15">
      <c r="A44" s="27" t="s">
        <v>20</v>
      </c>
      <c r="B44" s="20">
        <f>さいたま!B44</f>
        <v>380</v>
      </c>
      <c r="C44" s="20">
        <v>1</v>
      </c>
      <c r="D44" s="20">
        <f>さいたま!D44</f>
        <v>187800</v>
      </c>
      <c r="E44" s="20">
        <v>191100</v>
      </c>
      <c r="F44" s="20">
        <f t="shared" si="6"/>
        <v>71364000</v>
      </c>
      <c r="G44" s="20">
        <f t="shared" si="7"/>
        <v>72618000</v>
      </c>
      <c r="H44" s="28">
        <f t="shared" si="8"/>
        <v>101.75718849840256</v>
      </c>
      <c r="I44" s="10"/>
    </row>
    <row r="45" spans="1:9" x14ac:dyDescent="0.15">
      <c r="A45" s="19" t="s">
        <v>21</v>
      </c>
      <c r="B45" s="20">
        <f>さいたま!B45</f>
        <v>657</v>
      </c>
      <c r="C45" s="21">
        <v>6</v>
      </c>
      <c r="D45" s="20">
        <f>さいたま!D45</f>
        <v>208300</v>
      </c>
      <c r="E45" s="21">
        <v>205100</v>
      </c>
      <c r="F45" s="21">
        <f t="shared" si="6"/>
        <v>136853100</v>
      </c>
      <c r="G45" s="21">
        <f t="shared" si="7"/>
        <v>134750700</v>
      </c>
      <c r="H45" s="22">
        <f t="shared" si="8"/>
        <v>98.463754200672099</v>
      </c>
      <c r="I45" s="10"/>
    </row>
    <row r="46" spans="1:9" x14ac:dyDescent="0.15">
      <c r="A46" s="19" t="s">
        <v>22</v>
      </c>
      <c r="B46" s="20">
        <f>さいたま!B46</f>
        <v>1596</v>
      </c>
      <c r="C46" s="21">
        <v>9</v>
      </c>
      <c r="D46" s="20">
        <f>さいたま!D46</f>
        <v>242800</v>
      </c>
      <c r="E46" s="21">
        <v>230100</v>
      </c>
      <c r="F46" s="21">
        <f t="shared" si="6"/>
        <v>387508800</v>
      </c>
      <c r="G46" s="21">
        <f t="shared" si="7"/>
        <v>367239600</v>
      </c>
      <c r="H46" s="22">
        <f t="shared" si="8"/>
        <v>94.76935749588138</v>
      </c>
      <c r="I46" s="10"/>
    </row>
    <row r="47" spans="1:9" ht="14.25" thickBot="1" x14ac:dyDescent="0.2">
      <c r="A47" s="29" t="s">
        <v>23</v>
      </c>
      <c r="B47" s="33">
        <f>さいたま!B47</f>
        <v>2806</v>
      </c>
      <c r="C47" s="30">
        <v>9</v>
      </c>
      <c r="D47" s="33">
        <f>さいたま!D47</f>
        <v>283900</v>
      </c>
      <c r="E47" s="30">
        <v>292000</v>
      </c>
      <c r="F47" s="30">
        <f t="shared" si="6"/>
        <v>796623400</v>
      </c>
      <c r="G47" s="30">
        <f t="shared" si="7"/>
        <v>819352000</v>
      </c>
      <c r="H47" s="31">
        <f t="shared" si="8"/>
        <v>102.85311729482211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4</v>
      </c>
      <c r="D48" s="20">
        <f>さいたま!D48</f>
        <v>329300</v>
      </c>
      <c r="E48" s="20">
        <v>361600</v>
      </c>
      <c r="F48" s="20">
        <f t="shared" si="6"/>
        <v>2174367900</v>
      </c>
      <c r="G48" s="20">
        <f t="shared" si="7"/>
        <v>2387644800</v>
      </c>
      <c r="H48" s="28">
        <f t="shared" si="8"/>
        <v>109.80868508958397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9</v>
      </c>
      <c r="D49" s="20">
        <f>さいたま!D49</f>
        <v>359000</v>
      </c>
      <c r="E49" s="21">
        <v>380900</v>
      </c>
      <c r="F49" s="21">
        <f t="shared" si="6"/>
        <v>4065316000</v>
      </c>
      <c r="G49" s="21">
        <f t="shared" si="7"/>
        <v>4313311600</v>
      </c>
      <c r="H49" s="22">
        <f t="shared" si="8"/>
        <v>106.10027855153203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7</v>
      </c>
      <c r="D50" s="20">
        <f>さいたま!D50</f>
        <v>380700</v>
      </c>
      <c r="E50" s="21">
        <v>389400</v>
      </c>
      <c r="F50" s="21">
        <f t="shared" si="6"/>
        <v>4348355400</v>
      </c>
      <c r="G50" s="21">
        <f t="shared" si="7"/>
        <v>4447726800</v>
      </c>
      <c r="H50" s="22">
        <f t="shared" si="8"/>
        <v>102.28526398739164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29</v>
      </c>
      <c r="D51" s="20">
        <f>さいたま!D51</f>
        <v>393500</v>
      </c>
      <c r="E51" s="21">
        <v>398500</v>
      </c>
      <c r="F51" s="21">
        <f t="shared" si="6"/>
        <v>5507032500</v>
      </c>
      <c r="G51" s="21">
        <f t="shared" si="7"/>
        <v>5577007500</v>
      </c>
      <c r="H51" s="22">
        <f t="shared" si="8"/>
        <v>101.27064803049555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79</v>
      </c>
      <c r="D52" s="20">
        <f>さいたま!D52</f>
        <v>3021400</v>
      </c>
      <c r="E52" s="21">
        <f>SUM(E40:E51)</f>
        <v>2766900</v>
      </c>
      <c r="F52" s="21">
        <f>SUM(F40:F51)</f>
        <v>17717365000</v>
      </c>
      <c r="G52" s="21">
        <f>SUM(G40:G51)</f>
        <v>18358878400</v>
      </c>
      <c r="H52" s="22">
        <f t="shared" si="8"/>
        <v>103.62081720391265</v>
      </c>
      <c r="I52" s="10"/>
    </row>
    <row r="53" spans="1:9" x14ac:dyDescent="0.15">
      <c r="F53" s="2">
        <f>F52/B52</f>
        <v>341572.48891459417</v>
      </c>
      <c r="G53" s="2">
        <f>G52/C52</f>
        <v>232390865.82278481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1">
        <v>0</v>
      </c>
      <c r="D57" s="20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0">
        <f>さいたま!B58</f>
        <v>0</v>
      </c>
      <c r="C58" s="21">
        <v>0</v>
      </c>
      <c r="D58" s="20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0">
        <f>さいたま!B59</f>
        <v>0</v>
      </c>
      <c r="C59" s="21">
        <v>0</v>
      </c>
      <c r="D59" s="20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29" t="s">
        <v>19</v>
      </c>
      <c r="B60" s="30">
        <f>さいたま!B60</f>
        <v>0</v>
      </c>
      <c r="C60" s="30">
        <v>0</v>
      </c>
      <c r="D60" s="30">
        <f>さいたま!D60</f>
        <v>0</v>
      </c>
      <c r="E60" s="30">
        <v>0</v>
      </c>
      <c r="F60" s="30">
        <f t="shared" si="9"/>
        <v>0</v>
      </c>
      <c r="G60" s="30">
        <f t="shared" si="10"/>
        <v>0</v>
      </c>
      <c r="H60" s="31" t="e">
        <f t="shared" si="11"/>
        <v>#DIV/0!</v>
      </c>
      <c r="I60" s="10"/>
    </row>
    <row r="61" spans="1:9" x14ac:dyDescent="0.15">
      <c r="A61" s="27" t="s">
        <v>20</v>
      </c>
      <c r="B61" s="20">
        <f>さいたま!B61</f>
        <v>0</v>
      </c>
      <c r="C61" s="20">
        <v>0</v>
      </c>
      <c r="D61" s="20">
        <f>さいたま!D61</f>
        <v>0</v>
      </c>
      <c r="E61" s="20">
        <v>0</v>
      </c>
      <c r="F61" s="20">
        <f t="shared" si="9"/>
        <v>0</v>
      </c>
      <c r="G61" s="20">
        <f t="shared" si="10"/>
        <v>0</v>
      </c>
      <c r="H61" s="28" t="e">
        <f t="shared" si="11"/>
        <v>#DIV/0!</v>
      </c>
      <c r="I61" s="10"/>
    </row>
    <row r="62" spans="1:9" x14ac:dyDescent="0.15">
      <c r="A62" s="19" t="s">
        <v>21</v>
      </c>
      <c r="B62" s="21">
        <f>さいたま!B62</f>
        <v>0</v>
      </c>
      <c r="C62" s="21">
        <v>0</v>
      </c>
      <c r="D62" s="21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0">
        <f>さいたま!B63</f>
        <v>9</v>
      </c>
      <c r="C63" s="21">
        <v>0</v>
      </c>
      <c r="D63" s="20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29" t="s">
        <v>23</v>
      </c>
      <c r="B64" s="33">
        <f>さいたま!B64</f>
        <v>8</v>
      </c>
      <c r="C64" s="30">
        <v>0</v>
      </c>
      <c r="D64" s="33">
        <f>さいたま!D64</f>
        <v>240200</v>
      </c>
      <c r="E64" s="30">
        <v>0</v>
      </c>
      <c r="F64" s="30">
        <f t="shared" si="9"/>
        <v>0</v>
      </c>
      <c r="G64" s="30">
        <f t="shared" si="10"/>
        <v>0</v>
      </c>
      <c r="H64" s="31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0</v>
      </c>
      <c r="D65" s="20">
        <f>さいたま!D65</f>
        <v>284600</v>
      </c>
      <c r="E65" s="20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0</v>
      </c>
      <c r="D66" s="20">
        <f>さいたま!D66</f>
        <v>322100</v>
      </c>
      <c r="E66" s="21">
        <v>0</v>
      </c>
      <c r="F66" s="21">
        <f t="shared" si="9"/>
        <v>0</v>
      </c>
      <c r="G66" s="21">
        <f t="shared" si="10"/>
        <v>0</v>
      </c>
      <c r="H66" s="22" t="e">
        <f t="shared" si="11"/>
        <v>#DIV/0!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0</v>
      </c>
      <c r="D67" s="20">
        <f>さいたま!D67</f>
        <v>352800</v>
      </c>
      <c r="E67" s="21">
        <v>0</v>
      </c>
      <c r="F67" s="21">
        <f t="shared" si="9"/>
        <v>0</v>
      </c>
      <c r="G67" s="21">
        <f t="shared" si="10"/>
        <v>0</v>
      </c>
      <c r="H67" s="22" t="e">
        <f>G67/F67*100</f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0</v>
      </c>
      <c r="D68" s="20">
        <f>さいたま!D68</f>
        <v>384400</v>
      </c>
      <c r="E68" s="21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0</v>
      </c>
      <c r="D69" s="20">
        <f>さいたま!D69</f>
        <v>1796700</v>
      </c>
      <c r="E69" s="21">
        <f>SUM(E57:E68)</f>
        <v>0</v>
      </c>
      <c r="F69" s="21">
        <f>SUM(F57:F68)</f>
        <v>0</v>
      </c>
      <c r="G69" s="21">
        <f>SUM(G57:G68)</f>
        <v>0</v>
      </c>
      <c r="H69" s="22" t="e">
        <f>G69/F69*100</f>
        <v>#DIV/0!</v>
      </c>
      <c r="I69" s="10"/>
    </row>
    <row r="70" spans="1:256" ht="14.25" thickBot="1" x14ac:dyDescent="0.2">
      <c r="F70" s="2">
        <f>F69/B69</f>
        <v>0</v>
      </c>
      <c r="G70" s="2" t="e">
        <f>G69/C69</f>
        <v>#DIV/0!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102.74933333950517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20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190"/>
  <sheetViews>
    <sheetView tabSelected="1" view="pageBreakPreview" zoomScaleNormal="100" zoomScaleSheetLayoutView="100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40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17" t="s">
        <v>10</v>
      </c>
      <c r="D5" s="13" t="s">
        <v>11</v>
      </c>
      <c r="E5" s="13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20">
        <f>さいたま!B6</f>
        <v>2538</v>
      </c>
      <c r="C6" s="21">
        <v>17</v>
      </c>
      <c r="D6" s="20">
        <f>さいたま!D6</f>
        <v>185900</v>
      </c>
      <c r="E6" s="26">
        <v>185800</v>
      </c>
      <c r="F6" s="21">
        <f t="shared" ref="F6:F17" si="0">IF(C6=0,0,B6*D6)</f>
        <v>471814200</v>
      </c>
      <c r="G6" s="21">
        <f t="shared" ref="G6:G17" si="1">B6*E6</f>
        <v>471560400</v>
      </c>
      <c r="H6" s="22">
        <f t="shared" ref="H6:H18" si="2">G6/F6*100</f>
        <v>99.946207638515332</v>
      </c>
      <c r="I6" s="10"/>
    </row>
    <row r="7" spans="1:256" x14ac:dyDescent="0.15">
      <c r="A7" s="19" t="s">
        <v>75</v>
      </c>
      <c r="B7" s="20">
        <f>さいたま!B7</f>
        <v>2739</v>
      </c>
      <c r="C7" s="21">
        <v>12</v>
      </c>
      <c r="D7" s="20">
        <f>さいたま!D7</f>
        <v>192100</v>
      </c>
      <c r="E7" s="26">
        <v>192700</v>
      </c>
      <c r="F7" s="21">
        <f t="shared" si="0"/>
        <v>526161900</v>
      </c>
      <c r="G7" s="21">
        <f t="shared" si="1"/>
        <v>527805300</v>
      </c>
      <c r="H7" s="22">
        <f t="shared" si="2"/>
        <v>100.31233732431026</v>
      </c>
      <c r="I7" s="10"/>
    </row>
    <row r="8" spans="1:256" x14ac:dyDescent="0.15">
      <c r="A8" s="19" t="s">
        <v>18</v>
      </c>
      <c r="B8" s="20">
        <f>さいたま!B8</f>
        <v>2665</v>
      </c>
      <c r="C8" s="2">
        <v>19</v>
      </c>
      <c r="D8" s="20">
        <f>さいたま!D8</f>
        <v>199600</v>
      </c>
      <c r="E8" s="26">
        <v>199900</v>
      </c>
      <c r="F8" s="21">
        <f t="shared" si="0"/>
        <v>531934000</v>
      </c>
      <c r="G8" s="21">
        <f t="shared" si="1"/>
        <v>532733500</v>
      </c>
      <c r="H8" s="22">
        <f t="shared" si="2"/>
        <v>100.1503006012024</v>
      </c>
      <c r="I8" s="10"/>
    </row>
    <row r="9" spans="1:256" ht="14.25" thickBot="1" x14ac:dyDescent="0.2">
      <c r="A9" s="34" t="s">
        <v>19</v>
      </c>
      <c r="B9" s="35">
        <f>さいたま!B9</f>
        <v>4645</v>
      </c>
      <c r="C9" s="36">
        <v>72</v>
      </c>
      <c r="D9" s="35">
        <f>さいたま!D9</f>
        <v>211700</v>
      </c>
      <c r="E9" s="37">
        <v>214100</v>
      </c>
      <c r="F9" s="36">
        <f t="shared" si="0"/>
        <v>983346500</v>
      </c>
      <c r="G9" s="36">
        <f t="shared" si="1"/>
        <v>994494500</v>
      </c>
      <c r="H9" s="38">
        <f t="shared" si="2"/>
        <v>101.13367973547473</v>
      </c>
      <c r="I9" s="10"/>
    </row>
    <row r="10" spans="1:256" x14ac:dyDescent="0.15">
      <c r="A10" s="39" t="s">
        <v>20</v>
      </c>
      <c r="B10" s="40">
        <f>さいたま!B10</f>
        <v>3696</v>
      </c>
      <c r="C10" s="40">
        <v>79</v>
      </c>
      <c r="D10" s="40">
        <f>さいたま!D10</f>
        <v>229600</v>
      </c>
      <c r="E10" s="41">
        <v>230700</v>
      </c>
      <c r="F10" s="40">
        <f t="shared" si="0"/>
        <v>848601600</v>
      </c>
      <c r="G10" s="40">
        <f t="shared" si="1"/>
        <v>852667200</v>
      </c>
      <c r="H10" s="42">
        <f t="shared" si="2"/>
        <v>100.47909407665504</v>
      </c>
      <c r="I10" s="10"/>
    </row>
    <row r="11" spans="1:256" x14ac:dyDescent="0.15">
      <c r="A11" s="19" t="s">
        <v>21</v>
      </c>
      <c r="B11" s="20">
        <f>さいたま!B11</f>
        <v>6043</v>
      </c>
      <c r="C11" s="21">
        <v>95</v>
      </c>
      <c r="D11" s="20">
        <f>さいたま!D11</f>
        <v>252600</v>
      </c>
      <c r="E11" s="26">
        <v>245300</v>
      </c>
      <c r="F11" s="21">
        <f t="shared" si="0"/>
        <v>1526461800</v>
      </c>
      <c r="G11" s="21">
        <f t="shared" si="1"/>
        <v>1482347900</v>
      </c>
      <c r="H11" s="22">
        <f t="shared" si="2"/>
        <v>97.110055423594616</v>
      </c>
      <c r="I11" s="10"/>
    </row>
    <row r="12" spans="1:256" x14ac:dyDescent="0.15">
      <c r="A12" s="19" t="s">
        <v>22</v>
      </c>
      <c r="B12" s="20">
        <f>さいたま!B12</f>
        <v>11105</v>
      </c>
      <c r="C12" s="21">
        <v>147</v>
      </c>
      <c r="D12" s="20">
        <f>さいたま!D12</f>
        <v>293000</v>
      </c>
      <c r="E12" s="26">
        <v>280000</v>
      </c>
      <c r="F12" s="21">
        <f t="shared" si="0"/>
        <v>3253765000</v>
      </c>
      <c r="G12" s="21">
        <f t="shared" si="1"/>
        <v>3109400000</v>
      </c>
      <c r="H12" s="22">
        <f t="shared" si="2"/>
        <v>95.563139931740608</v>
      </c>
      <c r="I12" s="10"/>
    </row>
    <row r="13" spans="1:256" ht="14.25" thickBot="1" x14ac:dyDescent="0.2">
      <c r="A13" s="43" t="s">
        <v>23</v>
      </c>
      <c r="B13" s="44">
        <f>さいたま!B13</f>
        <v>12674</v>
      </c>
      <c r="C13" s="45">
        <v>167</v>
      </c>
      <c r="D13" s="44">
        <f>さいたま!D13</f>
        <v>333000</v>
      </c>
      <c r="E13" s="46">
        <v>338000</v>
      </c>
      <c r="F13" s="45">
        <f t="shared" si="0"/>
        <v>4220442000</v>
      </c>
      <c r="G13" s="45">
        <f t="shared" si="1"/>
        <v>4283812000</v>
      </c>
      <c r="H13" s="47">
        <f t="shared" si="2"/>
        <v>101.50150150150151</v>
      </c>
      <c r="I13" s="10"/>
    </row>
    <row r="14" spans="1:256" x14ac:dyDescent="0.15">
      <c r="A14" s="27" t="s">
        <v>24</v>
      </c>
      <c r="B14" s="20">
        <f>さいたま!B14</f>
        <v>13152</v>
      </c>
      <c r="C14" s="20">
        <v>129</v>
      </c>
      <c r="D14" s="20">
        <f>さいたま!D14</f>
        <v>372400</v>
      </c>
      <c r="E14" s="25">
        <v>372800</v>
      </c>
      <c r="F14" s="20">
        <f t="shared" si="0"/>
        <v>4897804800</v>
      </c>
      <c r="G14" s="20">
        <f t="shared" si="1"/>
        <v>4903065600</v>
      </c>
      <c r="H14" s="28">
        <f t="shared" si="2"/>
        <v>100.10741138560688</v>
      </c>
      <c r="I14" s="10"/>
    </row>
    <row r="15" spans="1:256" x14ac:dyDescent="0.15">
      <c r="A15" s="19" t="s">
        <v>25</v>
      </c>
      <c r="B15" s="20">
        <f>さいたま!B15</f>
        <v>10229</v>
      </c>
      <c r="C15" s="21">
        <v>163</v>
      </c>
      <c r="D15" s="20">
        <f>さいたま!D15</f>
        <v>399300</v>
      </c>
      <c r="E15" s="26">
        <v>401400</v>
      </c>
      <c r="F15" s="21">
        <f t="shared" si="0"/>
        <v>4084439700</v>
      </c>
      <c r="G15" s="21">
        <f t="shared" si="1"/>
        <v>4105920600</v>
      </c>
      <c r="H15" s="22">
        <f t="shared" si="2"/>
        <v>100.5259203606311</v>
      </c>
      <c r="I15" s="10"/>
    </row>
    <row r="16" spans="1:256" x14ac:dyDescent="0.15">
      <c r="A16" s="19" t="s">
        <v>26</v>
      </c>
      <c r="B16" s="20">
        <f>さいたま!B16</f>
        <v>6873</v>
      </c>
      <c r="C16" s="21">
        <v>74</v>
      </c>
      <c r="D16" s="20">
        <f>さいたま!D16</f>
        <v>406500</v>
      </c>
      <c r="E16" s="26">
        <v>427400</v>
      </c>
      <c r="F16" s="21">
        <f t="shared" si="0"/>
        <v>2793874500</v>
      </c>
      <c r="G16" s="21">
        <f t="shared" si="1"/>
        <v>2937520200</v>
      </c>
      <c r="H16" s="22">
        <f t="shared" si="2"/>
        <v>105.14145141451414</v>
      </c>
      <c r="I16" s="10"/>
    </row>
    <row r="17" spans="1:9" x14ac:dyDescent="0.15">
      <c r="A17" s="19" t="s">
        <v>27</v>
      </c>
      <c r="B17" s="20">
        <f>さいたま!B17</f>
        <v>1876</v>
      </c>
      <c r="C17" s="21">
        <v>40</v>
      </c>
      <c r="D17" s="20">
        <f>さいたま!D17</f>
        <v>408400</v>
      </c>
      <c r="E17" s="26">
        <v>451600</v>
      </c>
      <c r="F17" s="21">
        <f t="shared" si="0"/>
        <v>766158400</v>
      </c>
      <c r="G17" s="21">
        <f t="shared" si="1"/>
        <v>847201600</v>
      </c>
      <c r="H17" s="22">
        <f t="shared" si="2"/>
        <v>110.57786483839374</v>
      </c>
      <c r="I17" s="10"/>
    </row>
    <row r="18" spans="1:9" x14ac:dyDescent="0.15">
      <c r="A18" s="19" t="s">
        <v>28</v>
      </c>
      <c r="B18" s="20">
        <f>さいたま!B18</f>
        <v>78235</v>
      </c>
      <c r="C18" s="21">
        <f>SUM(C6:C17)</f>
        <v>1014</v>
      </c>
      <c r="D18" s="20">
        <f>さいたま!D18</f>
        <v>3484100</v>
      </c>
      <c r="E18" s="21">
        <f>SUM(E6:E17)</f>
        <v>3539700</v>
      </c>
      <c r="F18" s="21">
        <f>SUM(F6:F17)</f>
        <v>24904804400</v>
      </c>
      <c r="G18" s="21">
        <f>SUM(G6:G17)</f>
        <v>25048528800</v>
      </c>
      <c r="H18" s="22">
        <f t="shared" si="2"/>
        <v>100.57709507648252</v>
      </c>
      <c r="I18" s="10"/>
    </row>
    <row r="19" spans="1:9" x14ac:dyDescent="0.15">
      <c r="F19" s="2">
        <f>F18/B18</f>
        <v>318333.28305745509</v>
      </c>
      <c r="G19" s="2">
        <f>G18/C18</f>
        <v>24702691.124260355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6">
        <v>0</v>
      </c>
      <c r="D23" s="20">
        <f>さいたま!D23</f>
        <v>160900</v>
      </c>
      <c r="E23" s="26">
        <v>0</v>
      </c>
      <c r="F23" s="21">
        <f t="shared" ref="F23:F34" si="3">IF(C23=0,0,B23*D23)</f>
        <v>0</v>
      </c>
      <c r="G23" s="21">
        <f t="shared" ref="G23:G34" si="4">B23*E23</f>
        <v>0</v>
      </c>
      <c r="H23" s="22" t="e">
        <f>G23/F23*100</f>
        <v>#DIV/0!</v>
      </c>
      <c r="I23" s="10"/>
    </row>
    <row r="24" spans="1:9" x14ac:dyDescent="0.15">
      <c r="A24" s="19" t="s">
        <v>17</v>
      </c>
      <c r="B24" s="20">
        <f>さいたま!B24</f>
        <v>179</v>
      </c>
      <c r="C24" s="26">
        <v>1</v>
      </c>
      <c r="D24" s="20">
        <f>さいたま!D24</f>
        <v>163600</v>
      </c>
      <c r="E24" s="26">
        <v>168600</v>
      </c>
      <c r="F24" s="21">
        <f t="shared" si="3"/>
        <v>29284400</v>
      </c>
      <c r="G24" s="21">
        <f t="shared" si="4"/>
        <v>30179400</v>
      </c>
      <c r="H24" s="22">
        <f>G24/F24*100</f>
        <v>103.05623471882642</v>
      </c>
      <c r="I24" s="10"/>
    </row>
    <row r="25" spans="1:9" x14ac:dyDescent="0.15">
      <c r="A25" s="19" t="s">
        <v>18</v>
      </c>
      <c r="B25" s="20">
        <f>さいたま!B25</f>
        <v>158</v>
      </c>
      <c r="C25" s="2">
        <v>0</v>
      </c>
      <c r="D25" s="20">
        <f>さいたま!D25</f>
        <v>171700</v>
      </c>
      <c r="E25" s="26">
        <v>0</v>
      </c>
      <c r="F25" s="21">
        <f t="shared" si="3"/>
        <v>0</v>
      </c>
      <c r="G25" s="21">
        <f t="shared" si="4"/>
        <v>0</v>
      </c>
      <c r="H25" s="22" t="e">
        <f>G25/F25*100</f>
        <v>#DIV/0!</v>
      </c>
      <c r="I25" s="10"/>
    </row>
    <row r="26" spans="1:9" ht="14.25" thickBot="1" x14ac:dyDescent="0.2">
      <c r="A26" s="34" t="s">
        <v>19</v>
      </c>
      <c r="B26" s="35">
        <f>さいたま!B26</f>
        <v>286</v>
      </c>
      <c r="C26" s="37">
        <v>1</v>
      </c>
      <c r="D26" s="35">
        <f>さいたま!D26</f>
        <v>179500</v>
      </c>
      <c r="E26" s="37">
        <v>192700</v>
      </c>
      <c r="F26" s="36">
        <f t="shared" si="3"/>
        <v>51337000</v>
      </c>
      <c r="G26" s="36">
        <f t="shared" si="4"/>
        <v>55112200</v>
      </c>
      <c r="H26" s="38">
        <f t="shared" ref="H26:H35" si="5">G26/F26*100</f>
        <v>107.35376044568245</v>
      </c>
      <c r="I26" s="10"/>
    </row>
    <row r="27" spans="1:9" x14ac:dyDescent="0.15">
      <c r="A27" s="39" t="s">
        <v>20</v>
      </c>
      <c r="B27" s="40">
        <f>さいたま!B27</f>
        <v>162</v>
      </c>
      <c r="C27" s="41">
        <v>3</v>
      </c>
      <c r="D27" s="40">
        <f>さいたま!D27</f>
        <v>200600</v>
      </c>
      <c r="E27" s="41">
        <v>211300</v>
      </c>
      <c r="F27" s="40">
        <f t="shared" si="3"/>
        <v>32497200</v>
      </c>
      <c r="G27" s="40">
        <f t="shared" si="4"/>
        <v>34230600</v>
      </c>
      <c r="H27" s="42">
        <f t="shared" si="5"/>
        <v>105.33399800598204</v>
      </c>
      <c r="I27" s="10"/>
    </row>
    <row r="28" spans="1:9" x14ac:dyDescent="0.15">
      <c r="A28" s="19" t="s">
        <v>21</v>
      </c>
      <c r="B28" s="20">
        <f>さいたま!B28</f>
        <v>270</v>
      </c>
      <c r="C28" s="26">
        <v>3</v>
      </c>
      <c r="D28" s="20">
        <f>さいたま!D28</f>
        <v>221500</v>
      </c>
      <c r="E28" s="26">
        <v>233800</v>
      </c>
      <c r="F28" s="21">
        <f t="shared" si="3"/>
        <v>59805000</v>
      </c>
      <c r="G28" s="21">
        <f t="shared" si="4"/>
        <v>63126000</v>
      </c>
      <c r="H28" s="22">
        <f t="shared" si="5"/>
        <v>105.55304740406322</v>
      </c>
      <c r="I28" s="10"/>
    </row>
    <row r="29" spans="1:9" x14ac:dyDescent="0.15">
      <c r="A29" s="19" t="s">
        <v>22</v>
      </c>
      <c r="B29" s="20">
        <f>さいたま!B29</f>
        <v>704</v>
      </c>
      <c r="C29" s="26">
        <v>15</v>
      </c>
      <c r="D29" s="20">
        <f>さいたま!D29</f>
        <v>256800</v>
      </c>
      <c r="E29" s="26">
        <v>252300</v>
      </c>
      <c r="F29" s="21">
        <f t="shared" si="3"/>
        <v>180787200</v>
      </c>
      <c r="G29" s="21">
        <f t="shared" si="4"/>
        <v>177619200</v>
      </c>
      <c r="H29" s="22">
        <f t="shared" si="5"/>
        <v>98.247663551401871</v>
      </c>
      <c r="I29" s="10"/>
    </row>
    <row r="30" spans="1:9" ht="14.25" thickBot="1" x14ac:dyDescent="0.2">
      <c r="A30" s="43" t="s">
        <v>23</v>
      </c>
      <c r="B30" s="44">
        <f>さいたま!B30</f>
        <v>1079</v>
      </c>
      <c r="C30" s="46">
        <v>10</v>
      </c>
      <c r="D30" s="44">
        <f>さいたま!D30</f>
        <v>298400</v>
      </c>
      <c r="E30" s="46">
        <v>310700</v>
      </c>
      <c r="F30" s="45">
        <f t="shared" si="3"/>
        <v>321973600</v>
      </c>
      <c r="G30" s="45">
        <f t="shared" si="4"/>
        <v>335245300</v>
      </c>
      <c r="H30" s="47">
        <f t="shared" si="5"/>
        <v>104.12198391420912</v>
      </c>
      <c r="I30" s="10"/>
    </row>
    <row r="31" spans="1:9" x14ac:dyDescent="0.15">
      <c r="A31" s="27" t="s">
        <v>24</v>
      </c>
      <c r="B31" s="20">
        <f>さいたま!B31</f>
        <v>1826</v>
      </c>
      <c r="C31" s="25">
        <v>12</v>
      </c>
      <c r="D31" s="20">
        <f>さいたま!D31</f>
        <v>337400</v>
      </c>
      <c r="E31" s="25">
        <v>354600</v>
      </c>
      <c r="F31" s="20">
        <f t="shared" si="3"/>
        <v>616092400</v>
      </c>
      <c r="G31" s="20">
        <f t="shared" si="4"/>
        <v>647499600</v>
      </c>
      <c r="H31" s="28">
        <f t="shared" si="5"/>
        <v>105.09780675755781</v>
      </c>
      <c r="I31" s="10"/>
    </row>
    <row r="32" spans="1:9" x14ac:dyDescent="0.15">
      <c r="A32" s="19" t="s">
        <v>25</v>
      </c>
      <c r="B32" s="20">
        <f>さいたま!B32</f>
        <v>1544</v>
      </c>
      <c r="C32" s="26">
        <v>21</v>
      </c>
      <c r="D32" s="20">
        <f>さいたま!D32</f>
        <v>364600</v>
      </c>
      <c r="E32" s="26">
        <v>376300</v>
      </c>
      <c r="F32" s="21">
        <f t="shared" si="3"/>
        <v>562942400</v>
      </c>
      <c r="G32" s="21">
        <f t="shared" si="4"/>
        <v>581007200</v>
      </c>
      <c r="H32" s="22">
        <f t="shared" si="5"/>
        <v>103.20899616017553</v>
      </c>
      <c r="I32" s="10"/>
    </row>
    <row r="33" spans="1:9" x14ac:dyDescent="0.15">
      <c r="A33" s="19" t="s">
        <v>26</v>
      </c>
      <c r="B33" s="20">
        <f>さいたま!B33</f>
        <v>1853</v>
      </c>
      <c r="C33" s="26">
        <v>13</v>
      </c>
      <c r="D33" s="20">
        <f>さいたま!D33</f>
        <v>387100</v>
      </c>
      <c r="E33" s="26">
        <v>401000</v>
      </c>
      <c r="F33" s="21">
        <f t="shared" si="3"/>
        <v>717296300</v>
      </c>
      <c r="G33" s="21">
        <f t="shared" si="4"/>
        <v>743053000</v>
      </c>
      <c r="H33" s="22">
        <f t="shared" si="5"/>
        <v>103.59080340997157</v>
      </c>
      <c r="I33" s="10"/>
    </row>
    <row r="34" spans="1:9" x14ac:dyDescent="0.15">
      <c r="A34" s="19" t="s">
        <v>27</v>
      </c>
      <c r="B34" s="20">
        <f>さいたま!B34</f>
        <v>1702</v>
      </c>
      <c r="C34" s="26">
        <v>7</v>
      </c>
      <c r="D34" s="20">
        <f>さいたま!D34</f>
        <v>398200</v>
      </c>
      <c r="E34" s="26">
        <v>417200</v>
      </c>
      <c r="F34" s="21">
        <f t="shared" si="3"/>
        <v>677736400</v>
      </c>
      <c r="G34" s="21">
        <f t="shared" si="4"/>
        <v>710074400</v>
      </c>
      <c r="H34" s="22">
        <f t="shared" si="5"/>
        <v>104.77147162230037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86</v>
      </c>
      <c r="D35" s="20">
        <f>さいたま!D35</f>
        <v>3140300</v>
      </c>
      <c r="E35" s="21">
        <f>SUM(E23:E34)</f>
        <v>2918500</v>
      </c>
      <c r="F35" s="21">
        <f>SUM(F23:F34)</f>
        <v>3249751900</v>
      </c>
      <c r="G35" s="21">
        <f>SUM(G23:G34)</f>
        <v>3377146900</v>
      </c>
      <c r="H35" s="22">
        <f t="shared" si="5"/>
        <v>103.92014541171588</v>
      </c>
      <c r="I35" s="10"/>
    </row>
    <row r="36" spans="1:9" x14ac:dyDescent="0.15">
      <c r="F36" s="2">
        <f>F35/B35</f>
        <v>327827.28740038333</v>
      </c>
      <c r="G36" s="2">
        <f>G35/C35</f>
        <v>39269150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6">
        <v>1</v>
      </c>
      <c r="D40" s="20">
        <f>さいたま!D40</f>
        <v>149700</v>
      </c>
      <c r="E40" s="26">
        <v>151500</v>
      </c>
      <c r="F40" s="21">
        <f t="shared" ref="F40:F51" si="6">IF(C40=0,0,B40*D40)</f>
        <v>124999500</v>
      </c>
      <c r="G40" s="21">
        <f t="shared" ref="G40:G51" si="7">B40*E40</f>
        <v>126502500</v>
      </c>
      <c r="H40" s="22">
        <f>G40/F40*100</f>
        <v>101.20240480961924</v>
      </c>
      <c r="I40" s="10"/>
    </row>
    <row r="41" spans="1:9" x14ac:dyDescent="0.15">
      <c r="A41" s="19" t="s">
        <v>17</v>
      </c>
      <c r="B41" s="20">
        <f>さいたま!B41</f>
        <v>671</v>
      </c>
      <c r="C41" s="26">
        <v>1</v>
      </c>
      <c r="D41" s="20">
        <f>さいたま!D41</f>
        <v>156400</v>
      </c>
      <c r="E41" s="26">
        <v>156800</v>
      </c>
      <c r="F41" s="21">
        <f t="shared" si="6"/>
        <v>104944400</v>
      </c>
      <c r="G41" s="21">
        <f t="shared" si="7"/>
        <v>105212800</v>
      </c>
      <c r="H41" s="22">
        <f>G41/F41*100</f>
        <v>100.25575447570331</v>
      </c>
      <c r="I41" s="10"/>
    </row>
    <row r="42" spans="1:9" x14ac:dyDescent="0.15">
      <c r="A42" s="19" t="s">
        <v>18</v>
      </c>
      <c r="B42" s="20">
        <f>さいたま!B42</f>
        <v>608</v>
      </c>
      <c r="C42" s="26">
        <v>4</v>
      </c>
      <c r="D42" s="20">
        <f>さいたま!D42</f>
        <v>159900</v>
      </c>
      <c r="E42" s="26">
        <v>162000</v>
      </c>
      <c r="F42" s="21">
        <f t="shared" si="6"/>
        <v>97219200</v>
      </c>
      <c r="G42" s="21">
        <f t="shared" si="7"/>
        <v>98496000</v>
      </c>
      <c r="H42" s="22">
        <f>G42/F42*100</f>
        <v>101.31332082551594</v>
      </c>
      <c r="I42" s="10"/>
    </row>
    <row r="43" spans="1:9" ht="14.25" thickBot="1" x14ac:dyDescent="0.2">
      <c r="A43" s="34" t="s">
        <v>19</v>
      </c>
      <c r="B43" s="35">
        <f>さいたま!B43</f>
        <v>973</v>
      </c>
      <c r="C43" s="37">
        <v>8</v>
      </c>
      <c r="D43" s="35">
        <f>さいたま!D43</f>
        <v>170100</v>
      </c>
      <c r="E43" s="37">
        <v>185100</v>
      </c>
      <c r="F43" s="36">
        <f t="shared" si="6"/>
        <v>165507300</v>
      </c>
      <c r="G43" s="36">
        <f t="shared" si="7"/>
        <v>180102300</v>
      </c>
      <c r="H43" s="38">
        <f t="shared" ref="H43:H52" si="8">G43/F43*100</f>
        <v>108.81834215167549</v>
      </c>
      <c r="I43" s="10"/>
    </row>
    <row r="44" spans="1:9" x14ac:dyDescent="0.15">
      <c r="A44" s="39" t="s">
        <v>20</v>
      </c>
      <c r="B44" s="40">
        <f>さいたま!B44</f>
        <v>380</v>
      </c>
      <c r="C44" s="41">
        <v>2</v>
      </c>
      <c r="D44" s="40">
        <f>さいたま!D44</f>
        <v>187800</v>
      </c>
      <c r="E44" s="41">
        <v>196200</v>
      </c>
      <c r="F44" s="40">
        <f t="shared" si="6"/>
        <v>71364000</v>
      </c>
      <c r="G44" s="40">
        <f t="shared" si="7"/>
        <v>74556000</v>
      </c>
      <c r="H44" s="42">
        <f t="shared" si="8"/>
        <v>104.47284345047922</v>
      </c>
      <c r="I44" s="10"/>
    </row>
    <row r="45" spans="1:9" x14ac:dyDescent="0.15">
      <c r="A45" s="19" t="s">
        <v>21</v>
      </c>
      <c r="B45" s="20">
        <f>さいたま!B45</f>
        <v>657</v>
      </c>
      <c r="C45" s="26">
        <v>2</v>
      </c>
      <c r="D45" s="20">
        <f>さいたま!D45</f>
        <v>208300</v>
      </c>
      <c r="E45" s="26">
        <v>220300</v>
      </c>
      <c r="F45" s="21">
        <f t="shared" si="6"/>
        <v>136853100</v>
      </c>
      <c r="G45" s="21">
        <f t="shared" si="7"/>
        <v>144737100</v>
      </c>
      <c r="H45" s="22">
        <f t="shared" si="8"/>
        <v>105.7609217474796</v>
      </c>
      <c r="I45" s="10"/>
    </row>
    <row r="46" spans="1:9" x14ac:dyDescent="0.15">
      <c r="A46" s="19" t="s">
        <v>22</v>
      </c>
      <c r="B46" s="20">
        <f>さいたま!B46</f>
        <v>1596</v>
      </c>
      <c r="C46" s="26">
        <v>10</v>
      </c>
      <c r="D46" s="20">
        <f>さいたま!D46</f>
        <v>242800</v>
      </c>
      <c r="E46" s="26">
        <v>241600</v>
      </c>
      <c r="F46" s="21">
        <f t="shared" si="6"/>
        <v>387508800</v>
      </c>
      <c r="G46" s="21">
        <f t="shared" si="7"/>
        <v>385593600</v>
      </c>
      <c r="H46" s="22">
        <f t="shared" si="8"/>
        <v>99.505766062602959</v>
      </c>
      <c r="I46" s="10"/>
    </row>
    <row r="47" spans="1:9" ht="14.25" thickBot="1" x14ac:dyDescent="0.2">
      <c r="A47" s="43" t="s">
        <v>23</v>
      </c>
      <c r="B47" s="44">
        <f>さいたま!B47</f>
        <v>2806</v>
      </c>
      <c r="C47" s="46">
        <v>11</v>
      </c>
      <c r="D47" s="44">
        <f>さいたま!D47</f>
        <v>283900</v>
      </c>
      <c r="E47" s="46">
        <v>284700</v>
      </c>
      <c r="F47" s="45">
        <f t="shared" si="6"/>
        <v>796623400</v>
      </c>
      <c r="G47" s="45">
        <f t="shared" si="7"/>
        <v>798868200</v>
      </c>
      <c r="H47" s="47">
        <f t="shared" si="8"/>
        <v>100.28178936245156</v>
      </c>
      <c r="I47" s="10"/>
    </row>
    <row r="48" spans="1:9" x14ac:dyDescent="0.15">
      <c r="A48" s="27" t="s">
        <v>24</v>
      </c>
      <c r="B48" s="20">
        <f>さいたま!B48</f>
        <v>6603</v>
      </c>
      <c r="C48" s="25">
        <v>9</v>
      </c>
      <c r="D48" s="20">
        <f>さいたま!D48</f>
        <v>329300</v>
      </c>
      <c r="E48" s="25">
        <v>342900</v>
      </c>
      <c r="F48" s="20">
        <f t="shared" si="6"/>
        <v>2174367900</v>
      </c>
      <c r="G48" s="20">
        <f t="shared" si="7"/>
        <v>2264168700</v>
      </c>
      <c r="H48" s="28">
        <f t="shared" si="8"/>
        <v>104.12997266929851</v>
      </c>
      <c r="I48" s="10"/>
    </row>
    <row r="49" spans="1:9" x14ac:dyDescent="0.15">
      <c r="A49" s="19" t="s">
        <v>25</v>
      </c>
      <c r="B49" s="20">
        <f>さいたま!B49</f>
        <v>11324</v>
      </c>
      <c r="C49" s="26">
        <v>27</v>
      </c>
      <c r="D49" s="20">
        <f>さいたま!D49</f>
        <v>359000</v>
      </c>
      <c r="E49" s="26">
        <v>372400</v>
      </c>
      <c r="F49" s="21">
        <f t="shared" si="6"/>
        <v>4065316000</v>
      </c>
      <c r="G49" s="21">
        <f t="shared" si="7"/>
        <v>4217057600</v>
      </c>
      <c r="H49" s="22">
        <f t="shared" si="8"/>
        <v>103.7325905292479</v>
      </c>
      <c r="I49" s="10"/>
    </row>
    <row r="50" spans="1:9" x14ac:dyDescent="0.15">
      <c r="A50" s="19" t="s">
        <v>26</v>
      </c>
      <c r="B50" s="20">
        <f>さいたま!B50</f>
        <v>11422</v>
      </c>
      <c r="C50" s="26">
        <v>10</v>
      </c>
      <c r="D50" s="20">
        <f>さいたま!D50</f>
        <v>380700</v>
      </c>
      <c r="E50" s="26">
        <v>391500</v>
      </c>
      <c r="F50" s="21">
        <f t="shared" si="6"/>
        <v>4348355400</v>
      </c>
      <c r="G50" s="21">
        <f t="shared" si="7"/>
        <v>4471713000</v>
      </c>
      <c r="H50" s="22">
        <f t="shared" si="8"/>
        <v>102.83687943262412</v>
      </c>
      <c r="I50" s="10"/>
    </row>
    <row r="51" spans="1:9" x14ac:dyDescent="0.15">
      <c r="A51" s="19" t="s">
        <v>27</v>
      </c>
      <c r="B51" s="20">
        <f>さいたま!B51</f>
        <v>13995</v>
      </c>
      <c r="C51" s="26">
        <v>17</v>
      </c>
      <c r="D51" s="20">
        <f>さいたま!D51</f>
        <v>393500</v>
      </c>
      <c r="E51" s="26">
        <v>419900</v>
      </c>
      <c r="F51" s="21">
        <f t="shared" si="6"/>
        <v>5507032500</v>
      </c>
      <c r="G51" s="21">
        <f t="shared" si="7"/>
        <v>5876500500</v>
      </c>
      <c r="H51" s="22">
        <f t="shared" si="8"/>
        <v>106.70902160101652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102</v>
      </c>
      <c r="D52" s="20">
        <f>さいたま!D52</f>
        <v>3021400</v>
      </c>
      <c r="E52" s="21">
        <f>SUM(E40:E51)</f>
        <v>3124900</v>
      </c>
      <c r="F52" s="21">
        <f>SUM(F40:F51)</f>
        <v>17980091500</v>
      </c>
      <c r="G52" s="21">
        <f>SUM(G40:G51)</f>
        <v>18743508300</v>
      </c>
      <c r="H52" s="22">
        <f t="shared" si="8"/>
        <v>104.2459005283705</v>
      </c>
      <c r="I52" s="10"/>
    </row>
    <row r="53" spans="1:9" x14ac:dyDescent="0.15">
      <c r="F53" s="2">
        <f>F52/B52</f>
        <v>346637.58434547909</v>
      </c>
      <c r="G53" s="2">
        <f>G52/C52</f>
        <v>183759885.29411766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5">
        <v>0</v>
      </c>
      <c r="D57" s="20">
        <f>さいたま!D57</f>
        <v>0</v>
      </c>
      <c r="E57" s="26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0">
        <f>さいたま!B58</f>
        <v>0</v>
      </c>
      <c r="C58" s="26">
        <v>0</v>
      </c>
      <c r="D58" s="20">
        <f>さいたま!D58</f>
        <v>0</v>
      </c>
      <c r="E58" s="26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0">
        <f>さいたま!B59</f>
        <v>0</v>
      </c>
      <c r="C59" s="26">
        <v>0</v>
      </c>
      <c r="D59" s="20">
        <f>さいたま!D59</f>
        <v>0</v>
      </c>
      <c r="E59" s="26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34" t="s">
        <v>19</v>
      </c>
      <c r="B60" s="35">
        <f>さいたま!B60</f>
        <v>0</v>
      </c>
      <c r="C60" s="37">
        <v>0</v>
      </c>
      <c r="D60" s="35">
        <f>さいたま!D60</f>
        <v>0</v>
      </c>
      <c r="E60" s="37">
        <v>0</v>
      </c>
      <c r="F60" s="36">
        <f t="shared" si="9"/>
        <v>0</v>
      </c>
      <c r="G60" s="36">
        <f t="shared" si="10"/>
        <v>0</v>
      </c>
      <c r="H60" s="38" t="e">
        <f t="shared" si="11"/>
        <v>#DIV/0!</v>
      </c>
      <c r="I60" s="10"/>
    </row>
    <row r="61" spans="1:9" x14ac:dyDescent="0.15">
      <c r="A61" s="39" t="s">
        <v>20</v>
      </c>
      <c r="B61" s="40">
        <f>さいたま!B61</f>
        <v>0</v>
      </c>
      <c r="C61" s="41">
        <v>0</v>
      </c>
      <c r="D61" s="40">
        <f>さいたま!D61</f>
        <v>0</v>
      </c>
      <c r="E61" s="41">
        <v>0</v>
      </c>
      <c r="F61" s="40">
        <f t="shared" si="9"/>
        <v>0</v>
      </c>
      <c r="G61" s="40">
        <f t="shared" si="10"/>
        <v>0</v>
      </c>
      <c r="H61" s="42" t="e">
        <f t="shared" si="11"/>
        <v>#DIV/0!</v>
      </c>
      <c r="I61" s="10"/>
    </row>
    <row r="62" spans="1:9" x14ac:dyDescent="0.15">
      <c r="A62" s="19" t="s">
        <v>21</v>
      </c>
      <c r="B62" s="20">
        <f>さいたま!B62</f>
        <v>0</v>
      </c>
      <c r="C62" s="26">
        <v>0</v>
      </c>
      <c r="D62" s="20">
        <f>さいたま!D62</f>
        <v>0</v>
      </c>
      <c r="E62" s="26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0">
        <f>さいたま!B63</f>
        <v>9</v>
      </c>
      <c r="C63" s="26">
        <v>0</v>
      </c>
      <c r="D63" s="20">
        <f>さいたま!D63</f>
        <v>212600</v>
      </c>
      <c r="E63" s="26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43" t="s">
        <v>23</v>
      </c>
      <c r="B64" s="44">
        <f>さいたま!B64</f>
        <v>8</v>
      </c>
      <c r="C64" s="46">
        <v>0</v>
      </c>
      <c r="D64" s="44">
        <f>さいたま!D64</f>
        <v>240200</v>
      </c>
      <c r="E64" s="46">
        <v>0</v>
      </c>
      <c r="F64" s="45">
        <f t="shared" si="9"/>
        <v>0</v>
      </c>
      <c r="G64" s="45">
        <f t="shared" si="10"/>
        <v>0</v>
      </c>
      <c r="H64" s="47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5">
        <v>0</v>
      </c>
      <c r="D65" s="20">
        <f>さいたま!D65</f>
        <v>284600</v>
      </c>
      <c r="E65" s="25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6">
        <v>0</v>
      </c>
      <c r="D66" s="20">
        <f>さいたま!D66</f>
        <v>322100</v>
      </c>
      <c r="E66" s="26">
        <v>0</v>
      </c>
      <c r="F66" s="21">
        <f t="shared" si="9"/>
        <v>0</v>
      </c>
      <c r="G66" s="21">
        <f t="shared" si="10"/>
        <v>0</v>
      </c>
      <c r="H66" s="22" t="e">
        <f t="shared" si="11"/>
        <v>#DIV/0!</v>
      </c>
      <c r="I66" s="10"/>
    </row>
    <row r="67" spans="1:256" x14ac:dyDescent="0.15">
      <c r="A67" s="19" t="s">
        <v>26</v>
      </c>
      <c r="B67" s="20">
        <f>さいたま!B67</f>
        <v>10</v>
      </c>
      <c r="C67" s="26">
        <v>0</v>
      </c>
      <c r="D67" s="20">
        <f>さいたま!D67</f>
        <v>352800</v>
      </c>
      <c r="E67" s="26">
        <v>0</v>
      </c>
      <c r="F67" s="21">
        <f t="shared" si="9"/>
        <v>0</v>
      </c>
      <c r="G67" s="21">
        <f t="shared" si="10"/>
        <v>0</v>
      </c>
      <c r="H67" s="22" t="e">
        <f>G67/F67*100</f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6">
        <v>0</v>
      </c>
      <c r="D68" s="20">
        <f>さいたま!D68</f>
        <v>384400</v>
      </c>
      <c r="E68" s="26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0</v>
      </c>
      <c r="D69" s="20">
        <f>さいたま!D69</f>
        <v>1796700</v>
      </c>
      <c r="E69" s="21">
        <f>SUM(E57:E68)</f>
        <v>0</v>
      </c>
      <c r="F69" s="21">
        <f>SUM(F57:F68)</f>
        <v>0</v>
      </c>
      <c r="G69" s="21">
        <f>SUM(G57:G68)</f>
        <v>0</v>
      </c>
      <c r="H69" s="22" t="e">
        <f>G69/F69*100</f>
        <v>#DIV/0!</v>
      </c>
      <c r="I69" s="10"/>
    </row>
    <row r="70" spans="1:256" ht="14.25" thickBot="1" x14ac:dyDescent="0.2">
      <c r="F70" s="2">
        <f>F69/B69</f>
        <v>0</v>
      </c>
      <c r="G70" s="2" t="e">
        <f>G69/C69</f>
        <v>#DIV/0!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102.24242787001401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3" orientation="portrait" useFirstPageNumber="1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V190"/>
  <sheetViews>
    <sheetView tabSelected="1" view="pageBreakPreview" topLeftCell="A28" zoomScaleNormal="100" zoomScaleSheetLayoutView="100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35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17" t="s">
        <v>10</v>
      </c>
      <c r="D5" s="13" t="s">
        <v>11</v>
      </c>
      <c r="E5" s="13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20">
        <f>さいたま!B6</f>
        <v>2538</v>
      </c>
      <c r="C6" s="20">
        <v>3</v>
      </c>
      <c r="D6" s="20">
        <f>さいたま!D6</f>
        <v>185900</v>
      </c>
      <c r="E6" s="21">
        <v>179900</v>
      </c>
      <c r="F6" s="21">
        <f t="shared" ref="F6:F17" si="0">IF(C6=0,0,B6*D6)</f>
        <v>471814200</v>
      </c>
      <c r="G6" s="21">
        <f t="shared" ref="G6:G17" si="1">B6*E6</f>
        <v>456586200</v>
      </c>
      <c r="H6" s="22">
        <f t="shared" ref="H6:H18" si="2">G6/F6*100</f>
        <v>96.772458310919845</v>
      </c>
      <c r="I6" s="10"/>
    </row>
    <row r="7" spans="1:256" x14ac:dyDescent="0.15">
      <c r="A7" s="19" t="s">
        <v>17</v>
      </c>
      <c r="B7" s="20">
        <f>さいたま!B7</f>
        <v>2739</v>
      </c>
      <c r="C7" s="21">
        <v>8</v>
      </c>
      <c r="D7" s="20">
        <f>さいたま!D7</f>
        <v>192100</v>
      </c>
      <c r="E7" s="21">
        <v>190600</v>
      </c>
      <c r="F7" s="21">
        <f t="shared" si="0"/>
        <v>526161900</v>
      </c>
      <c r="G7" s="21">
        <f t="shared" si="1"/>
        <v>522053400</v>
      </c>
      <c r="H7" s="22">
        <f t="shared" si="2"/>
        <v>99.219156689224363</v>
      </c>
      <c r="I7" s="10"/>
    </row>
    <row r="8" spans="1:256" x14ac:dyDescent="0.15">
      <c r="A8" s="19" t="s">
        <v>18</v>
      </c>
      <c r="B8" s="21">
        <f>さいたま!B8</f>
        <v>2665</v>
      </c>
      <c r="C8" s="21">
        <v>4</v>
      </c>
      <c r="D8" s="21">
        <f>さいたま!D8</f>
        <v>199600</v>
      </c>
      <c r="E8" s="21">
        <v>197900</v>
      </c>
      <c r="F8" s="21">
        <f t="shared" si="0"/>
        <v>531934000</v>
      </c>
      <c r="G8" s="21">
        <f t="shared" si="1"/>
        <v>527403500</v>
      </c>
      <c r="H8" s="22">
        <f t="shared" si="2"/>
        <v>99.148296593186373</v>
      </c>
      <c r="I8" s="10"/>
    </row>
    <row r="9" spans="1:256" ht="14.25" thickBot="1" x14ac:dyDescent="0.2">
      <c r="A9" s="29" t="s">
        <v>19</v>
      </c>
      <c r="B9" s="33">
        <f>さいたま!B9</f>
        <v>4645</v>
      </c>
      <c r="C9" s="30">
        <v>14</v>
      </c>
      <c r="D9" s="33">
        <f>さいたま!D9</f>
        <v>211700</v>
      </c>
      <c r="E9" s="30">
        <v>208300</v>
      </c>
      <c r="F9" s="30">
        <f t="shared" si="0"/>
        <v>983346500</v>
      </c>
      <c r="G9" s="30">
        <f t="shared" si="1"/>
        <v>967553500</v>
      </c>
      <c r="H9" s="31">
        <f t="shared" si="2"/>
        <v>98.393953708077461</v>
      </c>
      <c r="I9" s="10"/>
    </row>
    <row r="10" spans="1:256" x14ac:dyDescent="0.15">
      <c r="A10" s="27" t="s">
        <v>20</v>
      </c>
      <c r="B10" s="20">
        <f>さいたま!B10</f>
        <v>3696</v>
      </c>
      <c r="C10" s="20">
        <v>16</v>
      </c>
      <c r="D10" s="20">
        <f>さいたま!D10</f>
        <v>229600</v>
      </c>
      <c r="E10" s="20">
        <v>217900</v>
      </c>
      <c r="F10" s="20">
        <f t="shared" si="0"/>
        <v>848601600</v>
      </c>
      <c r="G10" s="20">
        <f t="shared" si="1"/>
        <v>805358400</v>
      </c>
      <c r="H10" s="28">
        <f t="shared" si="2"/>
        <v>94.904181184668985</v>
      </c>
      <c r="I10" s="10"/>
    </row>
    <row r="11" spans="1:256" x14ac:dyDescent="0.15">
      <c r="A11" s="19" t="s">
        <v>21</v>
      </c>
      <c r="B11" s="21">
        <f>さいたま!B11</f>
        <v>6043</v>
      </c>
      <c r="C11" s="21">
        <v>30</v>
      </c>
      <c r="D11" s="21">
        <f>さいたま!D11</f>
        <v>252600</v>
      </c>
      <c r="E11" s="21">
        <v>233100</v>
      </c>
      <c r="F11" s="21">
        <f t="shared" si="0"/>
        <v>1526461800</v>
      </c>
      <c r="G11" s="21">
        <f t="shared" si="1"/>
        <v>1408623300</v>
      </c>
      <c r="H11" s="22">
        <f t="shared" si="2"/>
        <v>92.280285035629447</v>
      </c>
      <c r="I11" s="10"/>
    </row>
    <row r="12" spans="1:256" x14ac:dyDescent="0.15">
      <c r="A12" s="19" t="s">
        <v>22</v>
      </c>
      <c r="B12" s="20">
        <f>さいたま!B12</f>
        <v>11105</v>
      </c>
      <c r="C12" s="21">
        <v>37</v>
      </c>
      <c r="D12" s="20">
        <f>さいたま!D12</f>
        <v>293000</v>
      </c>
      <c r="E12" s="21">
        <v>268800</v>
      </c>
      <c r="F12" s="21">
        <f t="shared" si="0"/>
        <v>3253765000</v>
      </c>
      <c r="G12" s="21">
        <f t="shared" si="1"/>
        <v>2985024000</v>
      </c>
      <c r="H12" s="22">
        <f t="shared" si="2"/>
        <v>91.74061433447099</v>
      </c>
      <c r="I12" s="10"/>
    </row>
    <row r="13" spans="1:256" ht="14.25" thickBot="1" x14ac:dyDescent="0.2">
      <c r="A13" s="29" t="s">
        <v>23</v>
      </c>
      <c r="B13" s="33">
        <f>さいたま!B13</f>
        <v>12674</v>
      </c>
      <c r="C13" s="30">
        <v>56</v>
      </c>
      <c r="D13" s="33">
        <f>さいたま!D13</f>
        <v>333000</v>
      </c>
      <c r="E13" s="30">
        <v>331800</v>
      </c>
      <c r="F13" s="30">
        <f t="shared" si="0"/>
        <v>4220442000</v>
      </c>
      <c r="G13" s="30">
        <f t="shared" si="1"/>
        <v>4205233200</v>
      </c>
      <c r="H13" s="31">
        <f t="shared" si="2"/>
        <v>99.63963963963964</v>
      </c>
      <c r="I13" s="10"/>
    </row>
    <row r="14" spans="1:256" x14ac:dyDescent="0.15">
      <c r="A14" s="27" t="s">
        <v>24</v>
      </c>
      <c r="B14" s="20">
        <f>さいたま!B14</f>
        <v>13152</v>
      </c>
      <c r="C14" s="20">
        <v>32</v>
      </c>
      <c r="D14" s="20">
        <f>さいたま!D14</f>
        <v>372400</v>
      </c>
      <c r="E14" s="20">
        <v>364800</v>
      </c>
      <c r="F14" s="20">
        <f t="shared" si="0"/>
        <v>4897804800</v>
      </c>
      <c r="G14" s="20">
        <f t="shared" si="1"/>
        <v>4797849600</v>
      </c>
      <c r="H14" s="28">
        <f t="shared" si="2"/>
        <v>97.959183673469383</v>
      </c>
      <c r="I14" s="10"/>
    </row>
    <row r="15" spans="1:256" x14ac:dyDescent="0.15">
      <c r="A15" s="19" t="s">
        <v>25</v>
      </c>
      <c r="B15" s="20">
        <f>さいたま!B15</f>
        <v>10229</v>
      </c>
      <c r="C15" s="21">
        <v>27</v>
      </c>
      <c r="D15" s="20">
        <f>さいたま!D15</f>
        <v>399300</v>
      </c>
      <c r="E15" s="21">
        <v>406600</v>
      </c>
      <c r="F15" s="21">
        <f t="shared" si="0"/>
        <v>4084439700</v>
      </c>
      <c r="G15" s="21">
        <f t="shared" si="1"/>
        <v>4159111400</v>
      </c>
      <c r="H15" s="22">
        <f t="shared" si="2"/>
        <v>101.82819934886052</v>
      </c>
      <c r="I15" s="10"/>
    </row>
    <row r="16" spans="1:256" x14ac:dyDescent="0.15">
      <c r="A16" s="19" t="s">
        <v>26</v>
      </c>
      <c r="B16" s="20">
        <f>さいたま!B16</f>
        <v>6873</v>
      </c>
      <c r="C16" s="21">
        <v>10</v>
      </c>
      <c r="D16" s="20">
        <f>さいたま!D16</f>
        <v>406500</v>
      </c>
      <c r="E16" s="21">
        <v>435300</v>
      </c>
      <c r="F16" s="21">
        <f t="shared" si="0"/>
        <v>2793874500</v>
      </c>
      <c r="G16" s="21">
        <f t="shared" si="1"/>
        <v>2991816900</v>
      </c>
      <c r="H16" s="22">
        <f t="shared" si="2"/>
        <v>107.08487084870848</v>
      </c>
      <c r="I16" s="10"/>
    </row>
    <row r="17" spans="1:9" x14ac:dyDescent="0.15">
      <c r="A17" s="19" t="s">
        <v>27</v>
      </c>
      <c r="B17" s="20">
        <f>さいたま!B17</f>
        <v>1876</v>
      </c>
      <c r="C17" s="21">
        <v>3</v>
      </c>
      <c r="D17" s="20">
        <f>さいたま!D17</f>
        <v>408400</v>
      </c>
      <c r="E17" s="21">
        <v>454000</v>
      </c>
      <c r="F17" s="21">
        <f t="shared" si="0"/>
        <v>766158400</v>
      </c>
      <c r="G17" s="21">
        <f t="shared" si="1"/>
        <v>851704000</v>
      </c>
      <c r="H17" s="22">
        <f t="shared" si="2"/>
        <v>111.16552399608229</v>
      </c>
      <c r="I17" s="10"/>
    </row>
    <row r="18" spans="1:9" x14ac:dyDescent="0.15">
      <c r="A18" s="19" t="s">
        <v>28</v>
      </c>
      <c r="B18" s="20">
        <f>さいたま!B18</f>
        <v>78235</v>
      </c>
      <c r="C18" s="21">
        <f>SUM(C6:C17)</f>
        <v>240</v>
      </c>
      <c r="D18" s="20">
        <f>さいたま!D18</f>
        <v>3484100</v>
      </c>
      <c r="E18" s="21">
        <f>SUM(E6:E17)</f>
        <v>3489000</v>
      </c>
      <c r="F18" s="21">
        <f>SUM(F6:F17)</f>
        <v>24904804400</v>
      </c>
      <c r="G18" s="21">
        <f>SUM(G6:G17)</f>
        <v>24678317400</v>
      </c>
      <c r="H18" s="22">
        <f t="shared" si="2"/>
        <v>99.090589123438363</v>
      </c>
      <c r="I18" s="10"/>
    </row>
    <row r="19" spans="1:9" x14ac:dyDescent="0.15">
      <c r="F19" s="2">
        <f>F18/B18</f>
        <v>318333.28305745509</v>
      </c>
      <c r="G19" s="2">
        <f>G18/C18</f>
        <v>102826322.5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1">
        <v>0</v>
      </c>
      <c r="D23" s="20">
        <f>さいたま!D23</f>
        <v>160900</v>
      </c>
      <c r="E23" s="21">
        <v>0</v>
      </c>
      <c r="F23" s="21">
        <f t="shared" ref="F23:F34" si="3">IF(C23=0,0,B23*D23)</f>
        <v>0</v>
      </c>
      <c r="G23" s="21">
        <f t="shared" ref="G23:G34" si="4">B23*E23</f>
        <v>0</v>
      </c>
      <c r="H23" s="22" t="e">
        <f>G23/F23*100</f>
        <v>#DIV/0!</v>
      </c>
      <c r="I23" s="10"/>
    </row>
    <row r="24" spans="1:9" x14ac:dyDescent="0.15">
      <c r="A24" s="19" t="s">
        <v>17</v>
      </c>
      <c r="B24" s="20">
        <f>さいたま!B24</f>
        <v>179</v>
      </c>
      <c r="C24" s="21">
        <v>0</v>
      </c>
      <c r="D24" s="20">
        <f>さいたま!D24</f>
        <v>163600</v>
      </c>
      <c r="E24" s="21">
        <v>0</v>
      </c>
      <c r="F24" s="21">
        <f t="shared" si="3"/>
        <v>0</v>
      </c>
      <c r="G24" s="21">
        <f t="shared" si="4"/>
        <v>0</v>
      </c>
      <c r="H24" s="22" t="e">
        <f>G24/F24*100</f>
        <v>#DIV/0!</v>
      </c>
      <c r="I24" s="10"/>
    </row>
    <row r="25" spans="1:9" x14ac:dyDescent="0.15">
      <c r="A25" s="19" t="s">
        <v>18</v>
      </c>
      <c r="B25" s="20">
        <f>さいたま!B25</f>
        <v>158</v>
      </c>
      <c r="C25" s="2">
        <v>0</v>
      </c>
      <c r="D25" s="20">
        <f>さいたま!D25</f>
        <v>171700</v>
      </c>
      <c r="E25" s="21">
        <v>0</v>
      </c>
      <c r="F25" s="21">
        <f t="shared" si="3"/>
        <v>0</v>
      </c>
      <c r="G25" s="21">
        <f t="shared" si="4"/>
        <v>0</v>
      </c>
      <c r="H25" s="22">
        <v>0</v>
      </c>
      <c r="I25" s="10"/>
    </row>
    <row r="26" spans="1:9" ht="14.25" thickBot="1" x14ac:dyDescent="0.2">
      <c r="A26" s="29" t="s">
        <v>19</v>
      </c>
      <c r="B26" s="30">
        <f>さいたま!B26</f>
        <v>286</v>
      </c>
      <c r="C26" s="30">
        <v>0</v>
      </c>
      <c r="D26" s="30">
        <f>さいたま!D26</f>
        <v>179500</v>
      </c>
      <c r="E26" s="30">
        <v>0</v>
      </c>
      <c r="F26" s="30">
        <f t="shared" si="3"/>
        <v>0</v>
      </c>
      <c r="G26" s="30">
        <f t="shared" si="4"/>
        <v>0</v>
      </c>
      <c r="H26" s="31" t="e">
        <f t="shared" ref="H26:H35" si="5">G26/F26*100</f>
        <v>#DIV/0!</v>
      </c>
      <c r="I26" s="10"/>
    </row>
    <row r="27" spans="1:9" x14ac:dyDescent="0.15">
      <c r="A27" s="27" t="s">
        <v>20</v>
      </c>
      <c r="B27" s="20">
        <f>さいたま!B27</f>
        <v>162</v>
      </c>
      <c r="C27" s="20">
        <v>0</v>
      </c>
      <c r="D27" s="20">
        <f>さいたま!D27</f>
        <v>200600</v>
      </c>
      <c r="E27" s="20">
        <v>0</v>
      </c>
      <c r="F27" s="20">
        <f t="shared" si="3"/>
        <v>0</v>
      </c>
      <c r="G27" s="20">
        <f t="shared" si="4"/>
        <v>0</v>
      </c>
      <c r="H27" s="28" t="e">
        <f t="shared" si="5"/>
        <v>#DIV/0!</v>
      </c>
      <c r="I27" s="10"/>
    </row>
    <row r="28" spans="1:9" x14ac:dyDescent="0.15">
      <c r="A28" s="19" t="s">
        <v>21</v>
      </c>
      <c r="B28" s="20">
        <f>さいたま!B28</f>
        <v>270</v>
      </c>
      <c r="C28" s="21">
        <v>0</v>
      </c>
      <c r="D28" s="20">
        <f>さいたま!D28</f>
        <v>221500</v>
      </c>
      <c r="E28" s="21">
        <v>0</v>
      </c>
      <c r="F28" s="21">
        <f t="shared" si="3"/>
        <v>0</v>
      </c>
      <c r="G28" s="21">
        <f t="shared" si="4"/>
        <v>0</v>
      </c>
      <c r="H28" s="22" t="e">
        <f t="shared" si="5"/>
        <v>#DIV/0!</v>
      </c>
      <c r="I28" s="10"/>
    </row>
    <row r="29" spans="1:9" x14ac:dyDescent="0.15">
      <c r="A29" s="19" t="s">
        <v>22</v>
      </c>
      <c r="B29" s="21">
        <f>さいたま!B29</f>
        <v>704</v>
      </c>
      <c r="C29" s="21">
        <v>2</v>
      </c>
      <c r="D29" s="21">
        <f>さいたま!D29</f>
        <v>256800</v>
      </c>
      <c r="E29" s="21">
        <v>256700</v>
      </c>
      <c r="F29" s="21">
        <f t="shared" si="3"/>
        <v>180787200</v>
      </c>
      <c r="G29" s="21">
        <f t="shared" si="4"/>
        <v>180716800</v>
      </c>
      <c r="H29" s="22">
        <f t="shared" si="5"/>
        <v>99.96105919003115</v>
      </c>
      <c r="I29" s="10"/>
    </row>
    <row r="30" spans="1:9" ht="14.25" thickBot="1" x14ac:dyDescent="0.2">
      <c r="A30" s="29" t="s">
        <v>23</v>
      </c>
      <c r="B30" s="33">
        <f>さいたま!B30</f>
        <v>1079</v>
      </c>
      <c r="C30" s="30">
        <v>1</v>
      </c>
      <c r="D30" s="33">
        <f>さいたま!D30</f>
        <v>298400</v>
      </c>
      <c r="E30" s="30">
        <v>314500</v>
      </c>
      <c r="F30" s="30">
        <f t="shared" si="3"/>
        <v>321973600</v>
      </c>
      <c r="G30" s="30">
        <f t="shared" si="4"/>
        <v>339345500</v>
      </c>
      <c r="H30" s="31">
        <f t="shared" si="5"/>
        <v>105.39544235924933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3</v>
      </c>
      <c r="D31" s="20">
        <f>さいたま!D31</f>
        <v>337400</v>
      </c>
      <c r="E31" s="20">
        <v>343400</v>
      </c>
      <c r="F31" s="20">
        <f t="shared" si="3"/>
        <v>616092400</v>
      </c>
      <c r="G31" s="20">
        <f t="shared" si="4"/>
        <v>627048400</v>
      </c>
      <c r="H31" s="28">
        <f t="shared" si="5"/>
        <v>101.77830468286899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2</v>
      </c>
      <c r="D32" s="20">
        <f>さいたま!D32</f>
        <v>364600</v>
      </c>
      <c r="E32" s="21">
        <v>380500</v>
      </c>
      <c r="F32" s="21">
        <f t="shared" si="3"/>
        <v>562942400</v>
      </c>
      <c r="G32" s="21">
        <f t="shared" si="4"/>
        <v>587492000</v>
      </c>
      <c r="H32" s="22">
        <f t="shared" si="5"/>
        <v>104.36094349972574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3</v>
      </c>
      <c r="D33" s="20">
        <f>さいたま!D33</f>
        <v>387100</v>
      </c>
      <c r="E33" s="21">
        <v>382200</v>
      </c>
      <c r="F33" s="21">
        <f t="shared" si="3"/>
        <v>717296300</v>
      </c>
      <c r="G33" s="21">
        <f t="shared" si="4"/>
        <v>708216600</v>
      </c>
      <c r="H33" s="22">
        <f t="shared" si="5"/>
        <v>98.734177215189874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3</v>
      </c>
      <c r="D34" s="20">
        <f>さいたま!D34</f>
        <v>398200</v>
      </c>
      <c r="E34" s="21">
        <v>406600</v>
      </c>
      <c r="F34" s="21">
        <f t="shared" si="3"/>
        <v>677736400</v>
      </c>
      <c r="G34" s="21">
        <f t="shared" si="4"/>
        <v>692033200</v>
      </c>
      <c r="H34" s="22">
        <f t="shared" si="5"/>
        <v>102.10949271722754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14</v>
      </c>
      <c r="D35" s="20">
        <f>さいたま!D35</f>
        <v>3140300</v>
      </c>
      <c r="E35" s="21">
        <f>SUM(E23:E34)</f>
        <v>2083900</v>
      </c>
      <c r="F35" s="21">
        <f>SUM(F23:F34)</f>
        <v>3076828300</v>
      </c>
      <c r="G35" s="21">
        <f>SUM(G23:G34)</f>
        <v>3134852500</v>
      </c>
      <c r="H35" s="22">
        <f t="shared" si="5"/>
        <v>101.88584458872793</v>
      </c>
      <c r="I35" s="10"/>
    </row>
    <row r="36" spans="1:9" x14ac:dyDescent="0.15">
      <c r="F36" s="2">
        <f>F35/B35</f>
        <v>310383.16352264705</v>
      </c>
      <c r="G36" s="2">
        <f>G35/C35</f>
        <v>223918035.7142857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1">
        <v>0</v>
      </c>
      <c r="D40" s="20">
        <f>さいたま!D40</f>
        <v>149700</v>
      </c>
      <c r="E40" s="21">
        <v>0</v>
      </c>
      <c r="F40" s="21">
        <f t="shared" ref="F40:F51" si="6">IF(C40=0,0,B40*D40)</f>
        <v>0</v>
      </c>
      <c r="G40" s="21">
        <f t="shared" ref="G40:G51" si="7">B40*E40</f>
        <v>0</v>
      </c>
      <c r="H40" s="22" t="e">
        <f>G40/F40*100</f>
        <v>#DIV/0!</v>
      </c>
      <c r="I40" s="10"/>
    </row>
    <row r="41" spans="1:9" x14ac:dyDescent="0.15">
      <c r="A41" s="19" t="s">
        <v>17</v>
      </c>
      <c r="B41" s="20">
        <f>さいたま!B41</f>
        <v>671</v>
      </c>
      <c r="C41" s="21">
        <v>1</v>
      </c>
      <c r="D41" s="20">
        <f>さいたま!D41</f>
        <v>156400</v>
      </c>
      <c r="E41" s="21">
        <v>149400</v>
      </c>
      <c r="F41" s="21">
        <f t="shared" si="6"/>
        <v>104944400</v>
      </c>
      <c r="G41" s="21">
        <f t="shared" si="7"/>
        <v>100247400</v>
      </c>
      <c r="H41" s="22">
        <f>G41/F41*100</f>
        <v>95.524296675191806</v>
      </c>
      <c r="I41" s="10"/>
    </row>
    <row r="42" spans="1:9" x14ac:dyDescent="0.15">
      <c r="A42" s="19" t="s">
        <v>18</v>
      </c>
      <c r="B42" s="20">
        <f>さいたま!B42</f>
        <v>608</v>
      </c>
      <c r="C42" s="21">
        <v>0</v>
      </c>
      <c r="D42" s="20">
        <f>さいたま!D42</f>
        <v>159900</v>
      </c>
      <c r="E42" s="21">
        <v>0</v>
      </c>
      <c r="F42" s="21">
        <f t="shared" si="6"/>
        <v>0</v>
      </c>
      <c r="G42" s="21">
        <f t="shared" si="7"/>
        <v>0</v>
      </c>
      <c r="H42" s="22" t="e">
        <f>G42/F42*100</f>
        <v>#DIV/0!</v>
      </c>
      <c r="I42" s="10"/>
    </row>
    <row r="43" spans="1:9" ht="14.25" thickBot="1" x14ac:dyDescent="0.2">
      <c r="A43" s="29" t="s">
        <v>19</v>
      </c>
      <c r="B43" s="30">
        <f>さいたま!B43</f>
        <v>973</v>
      </c>
      <c r="C43" s="30">
        <v>0</v>
      </c>
      <c r="D43" s="30">
        <f>さいたま!D43</f>
        <v>170100</v>
      </c>
      <c r="E43" s="30">
        <v>0</v>
      </c>
      <c r="F43" s="30">
        <f t="shared" si="6"/>
        <v>0</v>
      </c>
      <c r="G43" s="30">
        <f t="shared" si="7"/>
        <v>0</v>
      </c>
      <c r="H43" s="31" t="e">
        <f t="shared" ref="H43:H52" si="8">G43/F43*100</f>
        <v>#DIV/0!</v>
      </c>
      <c r="I43" s="10"/>
    </row>
    <row r="44" spans="1:9" x14ac:dyDescent="0.15">
      <c r="A44" s="27" t="s">
        <v>20</v>
      </c>
      <c r="B44" s="20">
        <f>さいたま!B44</f>
        <v>380</v>
      </c>
      <c r="C44" s="20">
        <v>0</v>
      </c>
      <c r="D44" s="20">
        <f>さいたま!D44</f>
        <v>187800</v>
      </c>
      <c r="E44" s="20">
        <v>0</v>
      </c>
      <c r="F44" s="20">
        <f t="shared" si="6"/>
        <v>0</v>
      </c>
      <c r="G44" s="20">
        <f t="shared" si="7"/>
        <v>0</v>
      </c>
      <c r="H44" s="28" t="e">
        <f t="shared" si="8"/>
        <v>#DIV/0!</v>
      </c>
      <c r="I44" s="10"/>
    </row>
    <row r="45" spans="1:9" x14ac:dyDescent="0.15">
      <c r="A45" s="19" t="s">
        <v>21</v>
      </c>
      <c r="B45" s="20">
        <f>さいたま!B45</f>
        <v>657</v>
      </c>
      <c r="C45" s="21">
        <v>0</v>
      </c>
      <c r="D45" s="20">
        <f>さいたま!D45</f>
        <v>208300</v>
      </c>
      <c r="E45" s="21">
        <v>0</v>
      </c>
      <c r="F45" s="21">
        <f t="shared" si="6"/>
        <v>0</v>
      </c>
      <c r="G45" s="21">
        <f t="shared" si="7"/>
        <v>0</v>
      </c>
      <c r="H45" s="22" t="e">
        <f t="shared" si="8"/>
        <v>#DIV/0!</v>
      </c>
      <c r="I45" s="10"/>
    </row>
    <row r="46" spans="1:9" x14ac:dyDescent="0.15">
      <c r="A46" s="19" t="s">
        <v>22</v>
      </c>
      <c r="B46" s="20">
        <f>さいたま!B46</f>
        <v>1596</v>
      </c>
      <c r="C46" s="21">
        <v>3</v>
      </c>
      <c r="D46" s="20">
        <f>さいたま!D46</f>
        <v>242800</v>
      </c>
      <c r="E46" s="21">
        <v>246900</v>
      </c>
      <c r="F46" s="21">
        <f t="shared" si="6"/>
        <v>387508800</v>
      </c>
      <c r="G46" s="21">
        <f t="shared" si="7"/>
        <v>394052400</v>
      </c>
      <c r="H46" s="22">
        <f t="shared" si="8"/>
        <v>101.68863261943987</v>
      </c>
      <c r="I46" s="10"/>
    </row>
    <row r="47" spans="1:9" ht="14.25" thickBot="1" x14ac:dyDescent="0.2">
      <c r="A47" s="29" t="s">
        <v>23</v>
      </c>
      <c r="B47" s="33">
        <f>さいたま!B47</f>
        <v>2806</v>
      </c>
      <c r="C47" s="30">
        <v>1</v>
      </c>
      <c r="D47" s="33">
        <f>さいたま!D47</f>
        <v>283900</v>
      </c>
      <c r="E47" s="30">
        <v>258300</v>
      </c>
      <c r="F47" s="30">
        <f t="shared" si="6"/>
        <v>796623400</v>
      </c>
      <c r="G47" s="30">
        <f t="shared" si="7"/>
        <v>724789800</v>
      </c>
      <c r="H47" s="31">
        <f t="shared" si="8"/>
        <v>90.982740401549847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4</v>
      </c>
      <c r="D48" s="20">
        <f>さいたま!D48</f>
        <v>329300</v>
      </c>
      <c r="E48" s="20">
        <v>326700</v>
      </c>
      <c r="F48" s="20">
        <f t="shared" si="6"/>
        <v>2174367900</v>
      </c>
      <c r="G48" s="20">
        <f t="shared" si="7"/>
        <v>2157200100</v>
      </c>
      <c r="H48" s="28">
        <f t="shared" si="8"/>
        <v>99.210446401457645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9</v>
      </c>
      <c r="D49" s="20">
        <f>さいたま!D49</f>
        <v>359000</v>
      </c>
      <c r="E49" s="21">
        <v>384200</v>
      </c>
      <c r="F49" s="21">
        <f t="shared" si="6"/>
        <v>4065316000</v>
      </c>
      <c r="G49" s="21">
        <f t="shared" si="7"/>
        <v>4350680800</v>
      </c>
      <c r="H49" s="22">
        <f t="shared" si="8"/>
        <v>107.01949860724234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5</v>
      </c>
      <c r="D50" s="20">
        <f>さいたま!D50</f>
        <v>380700</v>
      </c>
      <c r="E50" s="21">
        <v>409600</v>
      </c>
      <c r="F50" s="21">
        <f t="shared" si="6"/>
        <v>4348355400</v>
      </c>
      <c r="G50" s="21">
        <f t="shared" si="7"/>
        <v>4678451200</v>
      </c>
      <c r="H50" s="22">
        <f t="shared" si="8"/>
        <v>107.5912792224849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8</v>
      </c>
      <c r="D51" s="20">
        <f>さいたま!D51</f>
        <v>393500</v>
      </c>
      <c r="E51" s="21">
        <v>426900</v>
      </c>
      <c r="F51" s="21">
        <f t="shared" si="6"/>
        <v>5507032500</v>
      </c>
      <c r="G51" s="21">
        <f t="shared" si="7"/>
        <v>5974465500</v>
      </c>
      <c r="H51" s="22">
        <f t="shared" si="8"/>
        <v>108.48792884371031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31</v>
      </c>
      <c r="D52" s="20">
        <f>さいたま!D52</f>
        <v>3021400</v>
      </c>
      <c r="E52" s="21">
        <f>SUM(E40:E51)</f>
        <v>2202000</v>
      </c>
      <c r="F52" s="21">
        <f>SUM(F40:F51)</f>
        <v>17384148400</v>
      </c>
      <c r="G52" s="21">
        <f>SUM(G40:G51)</f>
        <v>18379887200</v>
      </c>
      <c r="H52" s="22">
        <f t="shared" si="8"/>
        <v>105.72785492328171</v>
      </c>
      <c r="I52" s="10"/>
    </row>
    <row r="53" spans="1:9" x14ac:dyDescent="0.15">
      <c r="F53" s="2">
        <f>F52/B52</f>
        <v>335148.41719683824</v>
      </c>
      <c r="G53" s="2">
        <f>G52/C52</f>
        <v>592899587.09677422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1">
        <v>0</v>
      </c>
      <c r="D57" s="20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1">
        <f>さいたま!B58</f>
        <v>0</v>
      </c>
      <c r="C58" s="21">
        <v>0</v>
      </c>
      <c r="D58" s="21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0">
        <f>さいたま!B59</f>
        <v>0</v>
      </c>
      <c r="C59" s="21">
        <v>0</v>
      </c>
      <c r="D59" s="20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29" t="s">
        <v>19</v>
      </c>
      <c r="B60" s="33">
        <f>さいたま!B60</f>
        <v>0</v>
      </c>
      <c r="C60" s="30">
        <v>0</v>
      </c>
      <c r="D60" s="33">
        <f>さいたま!D60</f>
        <v>0</v>
      </c>
      <c r="E60" s="30">
        <v>0</v>
      </c>
      <c r="F60" s="30">
        <f t="shared" si="9"/>
        <v>0</v>
      </c>
      <c r="G60" s="30">
        <f t="shared" si="10"/>
        <v>0</v>
      </c>
      <c r="H60" s="31" t="e">
        <f t="shared" si="11"/>
        <v>#DIV/0!</v>
      </c>
      <c r="I60" s="10"/>
    </row>
    <row r="61" spans="1:9" x14ac:dyDescent="0.15">
      <c r="A61" s="27" t="s">
        <v>20</v>
      </c>
      <c r="B61" s="20">
        <f>さいたま!B61</f>
        <v>0</v>
      </c>
      <c r="C61" s="20">
        <v>0</v>
      </c>
      <c r="D61" s="20">
        <f>さいたま!D61</f>
        <v>0</v>
      </c>
      <c r="E61" s="20">
        <v>0</v>
      </c>
      <c r="F61" s="20">
        <f t="shared" si="9"/>
        <v>0</v>
      </c>
      <c r="G61" s="20">
        <f t="shared" si="10"/>
        <v>0</v>
      </c>
      <c r="H61" s="28" t="e">
        <f t="shared" si="11"/>
        <v>#DIV/0!</v>
      </c>
      <c r="I61" s="10"/>
    </row>
    <row r="62" spans="1:9" x14ac:dyDescent="0.15">
      <c r="A62" s="19" t="s">
        <v>21</v>
      </c>
      <c r="B62" s="20">
        <f>さいたま!B62</f>
        <v>0</v>
      </c>
      <c r="C62" s="21">
        <v>0</v>
      </c>
      <c r="D62" s="20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0">
        <f>さいたま!B63</f>
        <v>9</v>
      </c>
      <c r="C63" s="21">
        <v>0</v>
      </c>
      <c r="D63" s="20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29" t="s">
        <v>23</v>
      </c>
      <c r="B64" s="30">
        <f>さいたま!B64</f>
        <v>8</v>
      </c>
      <c r="C64" s="30">
        <v>0</v>
      </c>
      <c r="D64" s="30">
        <f>さいたま!D64</f>
        <v>240200</v>
      </c>
      <c r="E64" s="30">
        <v>0</v>
      </c>
      <c r="F64" s="30">
        <f t="shared" si="9"/>
        <v>0</v>
      </c>
      <c r="G64" s="30">
        <f t="shared" si="10"/>
        <v>0</v>
      </c>
      <c r="H64" s="31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0</v>
      </c>
      <c r="D65" s="20">
        <f>さいたま!D65</f>
        <v>284600</v>
      </c>
      <c r="E65" s="20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1</v>
      </c>
      <c r="D66" s="20">
        <f>さいたま!D66</f>
        <v>322100</v>
      </c>
      <c r="E66" s="21">
        <v>345800</v>
      </c>
      <c r="F66" s="21">
        <f t="shared" si="9"/>
        <v>1610500</v>
      </c>
      <c r="G66" s="21">
        <f t="shared" si="10"/>
        <v>1729000</v>
      </c>
      <c r="H66" s="22">
        <f t="shared" si="11"/>
        <v>107.35796336541448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0</v>
      </c>
      <c r="D67" s="20">
        <f>さいたま!D67</f>
        <v>352800</v>
      </c>
      <c r="E67" s="21">
        <v>0</v>
      </c>
      <c r="F67" s="21">
        <f t="shared" si="9"/>
        <v>0</v>
      </c>
      <c r="G67" s="21">
        <f t="shared" si="10"/>
        <v>0</v>
      </c>
      <c r="H67" s="22" t="e">
        <f>G67/F67*100</f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0</v>
      </c>
      <c r="D68" s="20">
        <f>さいたま!D68</f>
        <v>384400</v>
      </c>
      <c r="E68" s="21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1</v>
      </c>
      <c r="D69" s="20">
        <f>さいたま!D69</f>
        <v>1796700</v>
      </c>
      <c r="E69" s="21">
        <f>SUM(E57:E68)</f>
        <v>345800</v>
      </c>
      <c r="F69" s="21">
        <f>SUM(F57:F68)</f>
        <v>1610500</v>
      </c>
      <c r="G69" s="21">
        <f>SUM(G57:G68)</f>
        <v>1729000</v>
      </c>
      <c r="H69" s="22">
        <f>G69/F69*100</f>
        <v>107.35796336541448</v>
      </c>
      <c r="I69" s="10"/>
    </row>
    <row r="70" spans="1:256" ht="14.25" thickBot="1" x14ac:dyDescent="0.2">
      <c r="F70" s="2">
        <f>F69/B69</f>
        <v>21473.333333333332</v>
      </c>
      <c r="G70" s="2">
        <f>G69/C69</f>
        <v>1729000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101.82376475882735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21" orientation="portrait" useFirstPageNumber="1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V190"/>
  <sheetViews>
    <sheetView tabSelected="1" view="pageBreakPreview" topLeftCell="A22" zoomScaleNormal="100" zoomScaleSheetLayoutView="100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36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17" t="s">
        <v>10</v>
      </c>
      <c r="D5" s="13" t="s">
        <v>11</v>
      </c>
      <c r="E5" s="13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20">
        <f>さいたま!B6</f>
        <v>2538</v>
      </c>
      <c r="C6" s="20">
        <v>12</v>
      </c>
      <c r="D6" s="20">
        <f>さいたま!D6</f>
        <v>185900</v>
      </c>
      <c r="E6" s="21">
        <v>185800</v>
      </c>
      <c r="F6" s="21">
        <f t="shared" ref="F6:F17" si="0">IF(C6=0,0,B6*D6)</f>
        <v>471814200</v>
      </c>
      <c r="G6" s="21">
        <f t="shared" ref="G6:G17" si="1">B6*E6</f>
        <v>471560400</v>
      </c>
      <c r="H6" s="22">
        <f t="shared" ref="H6:H18" si="2">G6/F6*100</f>
        <v>99.946207638515332</v>
      </c>
      <c r="I6" s="10"/>
    </row>
    <row r="7" spans="1:256" x14ac:dyDescent="0.15">
      <c r="A7" s="19" t="s">
        <v>17</v>
      </c>
      <c r="B7" s="20">
        <f>さいたま!B7</f>
        <v>2739</v>
      </c>
      <c r="C7" s="21">
        <v>12</v>
      </c>
      <c r="D7" s="20">
        <f>さいたま!D7</f>
        <v>192100</v>
      </c>
      <c r="E7" s="21">
        <v>192600</v>
      </c>
      <c r="F7" s="21">
        <f t="shared" si="0"/>
        <v>526161900</v>
      </c>
      <c r="G7" s="21">
        <f t="shared" si="1"/>
        <v>527531400</v>
      </c>
      <c r="H7" s="22">
        <f t="shared" si="2"/>
        <v>100.26028110359189</v>
      </c>
      <c r="I7" s="10"/>
    </row>
    <row r="8" spans="1:256" x14ac:dyDescent="0.15">
      <c r="A8" s="19" t="s">
        <v>18</v>
      </c>
      <c r="B8" s="21">
        <f>さいたま!B8</f>
        <v>2665</v>
      </c>
      <c r="C8" s="21">
        <v>16</v>
      </c>
      <c r="D8" s="21">
        <f>さいたま!D8</f>
        <v>199600</v>
      </c>
      <c r="E8" s="21">
        <v>199100</v>
      </c>
      <c r="F8" s="21">
        <f t="shared" si="0"/>
        <v>531934000</v>
      </c>
      <c r="G8" s="21">
        <f t="shared" si="1"/>
        <v>530601500</v>
      </c>
      <c r="H8" s="22">
        <f t="shared" si="2"/>
        <v>99.749498997995985</v>
      </c>
      <c r="I8" s="10"/>
    </row>
    <row r="9" spans="1:256" ht="14.25" thickBot="1" x14ac:dyDescent="0.2">
      <c r="A9" s="29" t="s">
        <v>19</v>
      </c>
      <c r="B9" s="33">
        <f>さいたま!B9</f>
        <v>4645</v>
      </c>
      <c r="C9" s="30">
        <v>27</v>
      </c>
      <c r="D9" s="33">
        <f>さいたま!D9</f>
        <v>211700</v>
      </c>
      <c r="E9" s="30">
        <v>210700</v>
      </c>
      <c r="F9" s="30">
        <f t="shared" si="0"/>
        <v>983346500</v>
      </c>
      <c r="G9" s="30">
        <f t="shared" si="1"/>
        <v>978701500</v>
      </c>
      <c r="H9" s="31">
        <f t="shared" si="2"/>
        <v>99.527633443552205</v>
      </c>
      <c r="I9" s="10"/>
    </row>
    <row r="10" spans="1:256" x14ac:dyDescent="0.15">
      <c r="A10" s="27" t="s">
        <v>20</v>
      </c>
      <c r="B10" s="20">
        <f>さいたま!B10</f>
        <v>3696</v>
      </c>
      <c r="C10" s="20">
        <v>35</v>
      </c>
      <c r="D10" s="20">
        <f>さいたま!D10</f>
        <v>229600</v>
      </c>
      <c r="E10" s="20">
        <v>223400</v>
      </c>
      <c r="F10" s="20">
        <f t="shared" si="0"/>
        <v>848601600</v>
      </c>
      <c r="G10" s="20">
        <f t="shared" si="1"/>
        <v>825686400</v>
      </c>
      <c r="H10" s="28">
        <f t="shared" si="2"/>
        <v>97.299651567944252</v>
      </c>
      <c r="I10" s="10"/>
    </row>
    <row r="11" spans="1:256" x14ac:dyDescent="0.15">
      <c r="A11" s="19" t="s">
        <v>21</v>
      </c>
      <c r="B11" s="20">
        <f>さいたま!B11</f>
        <v>6043</v>
      </c>
      <c r="C11" s="21">
        <v>42</v>
      </c>
      <c r="D11" s="20">
        <f>さいたま!D11</f>
        <v>252600</v>
      </c>
      <c r="E11" s="21">
        <v>241900</v>
      </c>
      <c r="F11" s="21">
        <f t="shared" si="0"/>
        <v>1526461800</v>
      </c>
      <c r="G11" s="21">
        <f t="shared" si="1"/>
        <v>1461801700</v>
      </c>
      <c r="H11" s="22">
        <f t="shared" si="2"/>
        <v>95.76405384006334</v>
      </c>
      <c r="I11" s="10"/>
    </row>
    <row r="12" spans="1:256" x14ac:dyDescent="0.15">
      <c r="A12" s="19" t="s">
        <v>22</v>
      </c>
      <c r="B12" s="20">
        <f>さいたま!B12</f>
        <v>11105</v>
      </c>
      <c r="C12" s="21">
        <v>106</v>
      </c>
      <c r="D12" s="20">
        <f>さいたま!D12</f>
        <v>293000</v>
      </c>
      <c r="E12" s="21">
        <v>287800</v>
      </c>
      <c r="F12" s="21">
        <f t="shared" si="0"/>
        <v>3253765000</v>
      </c>
      <c r="G12" s="21">
        <f t="shared" si="1"/>
        <v>3196019000</v>
      </c>
      <c r="H12" s="22">
        <f t="shared" si="2"/>
        <v>98.225255972696246</v>
      </c>
      <c r="I12" s="10"/>
    </row>
    <row r="13" spans="1:256" ht="14.25" thickBot="1" x14ac:dyDescent="0.2">
      <c r="A13" s="29" t="s">
        <v>23</v>
      </c>
      <c r="B13" s="30">
        <f>さいたま!B13</f>
        <v>12674</v>
      </c>
      <c r="C13" s="30">
        <v>35</v>
      </c>
      <c r="D13" s="30">
        <f>さいたま!D13</f>
        <v>333000</v>
      </c>
      <c r="E13" s="30">
        <v>329900</v>
      </c>
      <c r="F13" s="30">
        <f t="shared" si="0"/>
        <v>4220442000</v>
      </c>
      <c r="G13" s="30">
        <f t="shared" si="1"/>
        <v>4181152600</v>
      </c>
      <c r="H13" s="31">
        <f t="shared" si="2"/>
        <v>99.069069069069073</v>
      </c>
      <c r="I13" s="10"/>
    </row>
    <row r="14" spans="1:256" x14ac:dyDescent="0.15">
      <c r="A14" s="27" t="s">
        <v>24</v>
      </c>
      <c r="B14" s="20">
        <f>さいたま!B14</f>
        <v>13152</v>
      </c>
      <c r="C14" s="20">
        <v>56</v>
      </c>
      <c r="D14" s="20">
        <f>さいたま!D14</f>
        <v>372400</v>
      </c>
      <c r="E14" s="20">
        <v>371600</v>
      </c>
      <c r="F14" s="20">
        <f t="shared" si="0"/>
        <v>4897804800</v>
      </c>
      <c r="G14" s="20">
        <f t="shared" si="1"/>
        <v>4887283200</v>
      </c>
      <c r="H14" s="28">
        <f t="shared" si="2"/>
        <v>99.785177228786253</v>
      </c>
      <c r="I14" s="10"/>
    </row>
    <row r="15" spans="1:256" x14ac:dyDescent="0.15">
      <c r="A15" s="19" t="s">
        <v>25</v>
      </c>
      <c r="B15" s="20">
        <f>さいたま!B15</f>
        <v>10229</v>
      </c>
      <c r="C15" s="21">
        <v>37</v>
      </c>
      <c r="D15" s="20">
        <f>さいたま!D15</f>
        <v>399300</v>
      </c>
      <c r="E15" s="21">
        <v>401900</v>
      </c>
      <c r="F15" s="21">
        <f t="shared" si="0"/>
        <v>4084439700</v>
      </c>
      <c r="G15" s="21">
        <f t="shared" si="1"/>
        <v>4111035100</v>
      </c>
      <c r="H15" s="22">
        <f t="shared" si="2"/>
        <v>100.6511394941147</v>
      </c>
      <c r="I15" s="10"/>
    </row>
    <row r="16" spans="1:256" x14ac:dyDescent="0.15">
      <c r="A16" s="19" t="s">
        <v>26</v>
      </c>
      <c r="B16" s="20">
        <f>さいたま!B16</f>
        <v>6873</v>
      </c>
      <c r="C16" s="21">
        <v>6</v>
      </c>
      <c r="D16" s="20">
        <f>さいたま!D16</f>
        <v>406500</v>
      </c>
      <c r="E16" s="21">
        <v>442100</v>
      </c>
      <c r="F16" s="21">
        <f t="shared" si="0"/>
        <v>2793874500</v>
      </c>
      <c r="G16" s="21">
        <f t="shared" si="1"/>
        <v>3038553300</v>
      </c>
      <c r="H16" s="22">
        <f t="shared" si="2"/>
        <v>108.75768757687577</v>
      </c>
      <c r="I16" s="10"/>
    </row>
    <row r="17" spans="1:9" x14ac:dyDescent="0.15">
      <c r="A17" s="19" t="s">
        <v>27</v>
      </c>
      <c r="B17" s="20">
        <f>さいたま!B17</f>
        <v>1876</v>
      </c>
      <c r="C17" s="21">
        <v>4</v>
      </c>
      <c r="D17" s="20">
        <f>さいたま!D17</f>
        <v>408400</v>
      </c>
      <c r="E17" s="21">
        <v>432300</v>
      </c>
      <c r="F17" s="21">
        <f t="shared" si="0"/>
        <v>766158400</v>
      </c>
      <c r="G17" s="21">
        <f t="shared" si="1"/>
        <v>810994800</v>
      </c>
      <c r="H17" s="22">
        <f t="shared" si="2"/>
        <v>105.85210577864839</v>
      </c>
      <c r="I17" s="10"/>
    </row>
    <row r="18" spans="1:9" x14ac:dyDescent="0.15">
      <c r="A18" s="19" t="s">
        <v>28</v>
      </c>
      <c r="B18" s="20">
        <f>さいたま!B18</f>
        <v>78235</v>
      </c>
      <c r="C18" s="21">
        <f>SUM(C6:C17)</f>
        <v>388</v>
      </c>
      <c r="D18" s="20">
        <f>さいたま!D18</f>
        <v>3484100</v>
      </c>
      <c r="E18" s="21">
        <f>SUM(E6:E17)</f>
        <v>3519100</v>
      </c>
      <c r="F18" s="21">
        <f>SUM(F6:F17)</f>
        <v>24904804400</v>
      </c>
      <c r="G18" s="21">
        <f>SUM(G6:G17)</f>
        <v>25020920900</v>
      </c>
      <c r="H18" s="22">
        <f t="shared" si="2"/>
        <v>100.46624136505966</v>
      </c>
      <c r="I18" s="10"/>
    </row>
    <row r="19" spans="1:9" x14ac:dyDescent="0.15">
      <c r="F19" s="2">
        <f>F18/B18</f>
        <v>318333.28305745509</v>
      </c>
      <c r="G19" s="2">
        <f>G18/C18</f>
        <v>64486909.536082476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1">
        <v>0</v>
      </c>
      <c r="D23" s="20">
        <f>さいたま!D23</f>
        <v>160900</v>
      </c>
      <c r="E23" s="21">
        <v>0</v>
      </c>
      <c r="F23" s="21">
        <f t="shared" ref="F23:F34" si="3">IF(C23=0,0,B23*D23)</f>
        <v>0</v>
      </c>
      <c r="G23" s="21">
        <f t="shared" ref="G23:G34" si="4">B23*E23</f>
        <v>0</v>
      </c>
      <c r="H23" s="22" t="e">
        <f>G23/F23*100</f>
        <v>#DIV/0!</v>
      </c>
      <c r="I23" s="10"/>
    </row>
    <row r="24" spans="1:9" x14ac:dyDescent="0.15">
      <c r="A24" s="19" t="s">
        <v>17</v>
      </c>
      <c r="B24" s="20">
        <f>さいたま!B24</f>
        <v>179</v>
      </c>
      <c r="C24" s="21">
        <v>1</v>
      </c>
      <c r="D24" s="20">
        <f>さいたま!D24</f>
        <v>163600</v>
      </c>
      <c r="E24" s="21">
        <v>179200</v>
      </c>
      <c r="F24" s="21">
        <f t="shared" si="3"/>
        <v>29284400</v>
      </c>
      <c r="G24" s="21">
        <f t="shared" si="4"/>
        <v>32076800</v>
      </c>
      <c r="H24" s="22">
        <f>G24/F24*100</f>
        <v>109.53545232273838</v>
      </c>
      <c r="I24" s="10"/>
    </row>
    <row r="25" spans="1:9" x14ac:dyDescent="0.15">
      <c r="A25" s="19" t="s">
        <v>18</v>
      </c>
      <c r="B25" s="20">
        <f>さいたま!B25</f>
        <v>158</v>
      </c>
      <c r="C25" s="2">
        <v>0</v>
      </c>
      <c r="D25" s="20">
        <f>さいたま!D25</f>
        <v>171700</v>
      </c>
      <c r="E25" s="21">
        <v>0</v>
      </c>
      <c r="F25" s="21">
        <f t="shared" si="3"/>
        <v>0</v>
      </c>
      <c r="G25" s="21">
        <f t="shared" si="4"/>
        <v>0</v>
      </c>
      <c r="H25" s="22" t="e">
        <f>G25/F25*100</f>
        <v>#DIV/0!</v>
      </c>
      <c r="I25" s="10"/>
    </row>
    <row r="26" spans="1:9" ht="14.25" thickBot="1" x14ac:dyDescent="0.2">
      <c r="A26" s="29" t="s">
        <v>19</v>
      </c>
      <c r="B26" s="30">
        <f>さいたま!B26</f>
        <v>286</v>
      </c>
      <c r="C26" s="30">
        <v>0</v>
      </c>
      <c r="D26" s="30">
        <f>さいたま!D26</f>
        <v>179500</v>
      </c>
      <c r="E26" s="30">
        <v>0</v>
      </c>
      <c r="F26" s="30">
        <f t="shared" si="3"/>
        <v>0</v>
      </c>
      <c r="G26" s="30">
        <f t="shared" si="4"/>
        <v>0</v>
      </c>
      <c r="H26" s="31" t="e">
        <f t="shared" ref="H26:H35" si="5">G26/F26*100</f>
        <v>#DIV/0!</v>
      </c>
      <c r="I26" s="10"/>
    </row>
    <row r="27" spans="1:9" x14ac:dyDescent="0.15">
      <c r="A27" s="27" t="s">
        <v>20</v>
      </c>
      <c r="B27" s="20">
        <f>さいたま!B27</f>
        <v>162</v>
      </c>
      <c r="C27" s="20">
        <v>0</v>
      </c>
      <c r="D27" s="20">
        <f>さいたま!D27</f>
        <v>200600</v>
      </c>
      <c r="E27" s="20">
        <v>0</v>
      </c>
      <c r="F27" s="20">
        <f t="shared" si="3"/>
        <v>0</v>
      </c>
      <c r="G27" s="20">
        <f t="shared" si="4"/>
        <v>0</v>
      </c>
      <c r="H27" s="28" t="e">
        <f t="shared" si="5"/>
        <v>#DIV/0!</v>
      </c>
      <c r="I27" s="10"/>
    </row>
    <row r="28" spans="1:9" x14ac:dyDescent="0.15">
      <c r="A28" s="19" t="s">
        <v>21</v>
      </c>
      <c r="B28" s="20">
        <f>さいたま!B28</f>
        <v>270</v>
      </c>
      <c r="C28" s="21">
        <v>0</v>
      </c>
      <c r="D28" s="20">
        <f>さいたま!D28</f>
        <v>221500</v>
      </c>
      <c r="E28" s="21">
        <v>0</v>
      </c>
      <c r="F28" s="21">
        <f t="shared" si="3"/>
        <v>0</v>
      </c>
      <c r="G28" s="21">
        <f t="shared" si="4"/>
        <v>0</v>
      </c>
      <c r="H28" s="22" t="e">
        <f t="shared" si="5"/>
        <v>#DIV/0!</v>
      </c>
      <c r="I28" s="10"/>
    </row>
    <row r="29" spans="1:9" x14ac:dyDescent="0.15">
      <c r="A29" s="19" t="s">
        <v>22</v>
      </c>
      <c r="B29" s="20">
        <f>さいたま!B29</f>
        <v>704</v>
      </c>
      <c r="C29" s="21">
        <v>3</v>
      </c>
      <c r="D29" s="20">
        <f>さいたま!D29</f>
        <v>256800</v>
      </c>
      <c r="E29" s="21">
        <v>239500</v>
      </c>
      <c r="F29" s="21">
        <f t="shared" si="3"/>
        <v>180787200</v>
      </c>
      <c r="G29" s="21">
        <f t="shared" si="4"/>
        <v>168608000</v>
      </c>
      <c r="H29" s="22">
        <f t="shared" si="5"/>
        <v>93.263239875389402</v>
      </c>
      <c r="I29" s="10"/>
    </row>
    <row r="30" spans="1:9" ht="14.25" thickBot="1" x14ac:dyDescent="0.2">
      <c r="A30" s="29" t="s">
        <v>23</v>
      </c>
      <c r="B30" s="30">
        <f>さいたま!B30</f>
        <v>1079</v>
      </c>
      <c r="C30" s="30">
        <v>4</v>
      </c>
      <c r="D30" s="30">
        <f>さいたま!D30</f>
        <v>298400</v>
      </c>
      <c r="E30" s="30">
        <v>290500</v>
      </c>
      <c r="F30" s="30">
        <f t="shared" si="3"/>
        <v>321973600</v>
      </c>
      <c r="G30" s="30">
        <f t="shared" si="4"/>
        <v>313449500</v>
      </c>
      <c r="H30" s="31">
        <f t="shared" si="5"/>
        <v>97.352546916890077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19</v>
      </c>
      <c r="D31" s="20">
        <f>さいたま!D31</f>
        <v>337400</v>
      </c>
      <c r="E31" s="20">
        <v>340200</v>
      </c>
      <c r="F31" s="20">
        <f t="shared" si="3"/>
        <v>616092400</v>
      </c>
      <c r="G31" s="20">
        <f t="shared" si="4"/>
        <v>621205200</v>
      </c>
      <c r="H31" s="28">
        <f t="shared" si="5"/>
        <v>100.8298755186722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6</v>
      </c>
      <c r="D32" s="20">
        <f>さいたま!D32</f>
        <v>364600</v>
      </c>
      <c r="E32" s="21">
        <v>366900</v>
      </c>
      <c r="F32" s="21">
        <f t="shared" si="3"/>
        <v>562942400</v>
      </c>
      <c r="G32" s="21">
        <f t="shared" si="4"/>
        <v>566493600</v>
      </c>
      <c r="H32" s="22">
        <f t="shared" si="5"/>
        <v>100.63082830499177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2</v>
      </c>
      <c r="D33" s="20">
        <f>さいたま!D33</f>
        <v>387100</v>
      </c>
      <c r="E33" s="21">
        <v>375500</v>
      </c>
      <c r="F33" s="21">
        <f t="shared" si="3"/>
        <v>717296300</v>
      </c>
      <c r="G33" s="21">
        <f t="shared" si="4"/>
        <v>695801500</v>
      </c>
      <c r="H33" s="22">
        <f t="shared" si="5"/>
        <v>97.003358305347447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4</v>
      </c>
      <c r="D34" s="20">
        <f>さいたま!D34</f>
        <v>398200</v>
      </c>
      <c r="E34" s="21">
        <v>401100</v>
      </c>
      <c r="F34" s="21">
        <f t="shared" si="3"/>
        <v>677736400</v>
      </c>
      <c r="G34" s="21">
        <f t="shared" si="4"/>
        <v>682672200</v>
      </c>
      <c r="H34" s="22">
        <f t="shared" si="5"/>
        <v>100.72827724761426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39</v>
      </c>
      <c r="D35" s="20">
        <f>さいたま!D35</f>
        <v>3140300</v>
      </c>
      <c r="E35" s="21">
        <f>SUM(E23:E34)</f>
        <v>2192900</v>
      </c>
      <c r="F35" s="21">
        <f>SUM(F23:F34)</f>
        <v>3106112700</v>
      </c>
      <c r="G35" s="21">
        <f>SUM(G23:G34)</f>
        <v>3080306800</v>
      </c>
      <c r="H35" s="22">
        <f t="shared" si="5"/>
        <v>99.169189836543922</v>
      </c>
      <c r="I35" s="10"/>
    </row>
    <row r="36" spans="1:9" x14ac:dyDescent="0.15">
      <c r="F36" s="2">
        <f>F35/B35</f>
        <v>313337.30454958137</v>
      </c>
      <c r="G36" s="2">
        <f>G35/C35</f>
        <v>78982225.641025648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1">
        <v>0</v>
      </c>
      <c r="D40" s="20">
        <f>さいたま!D40</f>
        <v>149700</v>
      </c>
      <c r="E40" s="21">
        <v>0</v>
      </c>
      <c r="F40" s="21">
        <f t="shared" ref="F40:F51" si="6">IF(C40=0,0,B40*D40)</f>
        <v>0</v>
      </c>
      <c r="G40" s="21">
        <f t="shared" ref="G40:G51" si="7">B40*E40</f>
        <v>0</v>
      </c>
      <c r="H40" s="22" t="e">
        <f>G40/F40*100</f>
        <v>#DIV/0!</v>
      </c>
      <c r="I40" s="10"/>
    </row>
    <row r="41" spans="1:9" x14ac:dyDescent="0.15">
      <c r="A41" s="19" t="s">
        <v>17</v>
      </c>
      <c r="B41" s="20">
        <f>さいたま!B41</f>
        <v>671</v>
      </c>
      <c r="C41" s="21">
        <v>0</v>
      </c>
      <c r="D41" s="20">
        <f>さいたま!D41</f>
        <v>156400</v>
      </c>
      <c r="E41" s="21">
        <v>0</v>
      </c>
      <c r="F41" s="21">
        <f t="shared" si="6"/>
        <v>0</v>
      </c>
      <c r="G41" s="21">
        <f t="shared" si="7"/>
        <v>0</v>
      </c>
      <c r="H41" s="22" t="e">
        <f>G41/F41*100</f>
        <v>#DIV/0!</v>
      </c>
      <c r="I41" s="10"/>
    </row>
    <row r="42" spans="1:9" x14ac:dyDescent="0.15">
      <c r="A42" s="19" t="s">
        <v>18</v>
      </c>
      <c r="B42" s="20">
        <f>さいたま!B42</f>
        <v>608</v>
      </c>
      <c r="C42" s="21">
        <v>0</v>
      </c>
      <c r="D42" s="20">
        <f>さいたま!D42</f>
        <v>159900</v>
      </c>
      <c r="E42" s="21">
        <v>0</v>
      </c>
      <c r="F42" s="21">
        <f t="shared" si="6"/>
        <v>0</v>
      </c>
      <c r="G42" s="21">
        <f t="shared" si="7"/>
        <v>0</v>
      </c>
      <c r="H42" s="22" t="e">
        <f>G42/F42*100</f>
        <v>#DIV/0!</v>
      </c>
      <c r="I42" s="10"/>
    </row>
    <row r="43" spans="1:9" ht="14.25" thickBot="1" x14ac:dyDescent="0.2">
      <c r="A43" s="29" t="s">
        <v>19</v>
      </c>
      <c r="B43" s="30">
        <f>さいたま!B43</f>
        <v>973</v>
      </c>
      <c r="C43" s="30">
        <v>0</v>
      </c>
      <c r="D43" s="30">
        <f>さいたま!D43</f>
        <v>170100</v>
      </c>
      <c r="E43" s="30">
        <v>0</v>
      </c>
      <c r="F43" s="30">
        <f t="shared" si="6"/>
        <v>0</v>
      </c>
      <c r="G43" s="30">
        <f t="shared" si="7"/>
        <v>0</v>
      </c>
      <c r="H43" s="31" t="e">
        <f t="shared" ref="H43:H52" si="8">G43/F43*100</f>
        <v>#DIV/0!</v>
      </c>
      <c r="I43" s="10"/>
    </row>
    <row r="44" spans="1:9" x14ac:dyDescent="0.15">
      <c r="A44" s="27" t="s">
        <v>20</v>
      </c>
      <c r="B44" s="20">
        <f>さいたま!B44</f>
        <v>380</v>
      </c>
      <c r="C44" s="20">
        <v>0</v>
      </c>
      <c r="D44" s="20">
        <f>さいたま!D44</f>
        <v>187800</v>
      </c>
      <c r="E44" s="20">
        <v>0</v>
      </c>
      <c r="F44" s="20">
        <f t="shared" si="6"/>
        <v>0</v>
      </c>
      <c r="G44" s="20">
        <f t="shared" si="7"/>
        <v>0</v>
      </c>
      <c r="H44" s="28" t="e">
        <f t="shared" si="8"/>
        <v>#DIV/0!</v>
      </c>
      <c r="I44" s="10"/>
    </row>
    <row r="45" spans="1:9" x14ac:dyDescent="0.15">
      <c r="A45" s="19" t="s">
        <v>21</v>
      </c>
      <c r="B45" s="20">
        <f>さいたま!B45</f>
        <v>657</v>
      </c>
      <c r="C45" s="21">
        <v>1</v>
      </c>
      <c r="D45" s="20">
        <f>さいたま!D45</f>
        <v>208300</v>
      </c>
      <c r="E45" s="21">
        <v>233100</v>
      </c>
      <c r="F45" s="21">
        <f t="shared" si="6"/>
        <v>136853100</v>
      </c>
      <c r="G45" s="21">
        <f t="shared" si="7"/>
        <v>153146700</v>
      </c>
      <c r="H45" s="22">
        <f t="shared" si="8"/>
        <v>111.90590494479116</v>
      </c>
      <c r="I45" s="10"/>
    </row>
    <row r="46" spans="1:9" x14ac:dyDescent="0.15">
      <c r="A46" s="19" t="s">
        <v>22</v>
      </c>
      <c r="B46" s="21">
        <f>さいたま!B46</f>
        <v>1596</v>
      </c>
      <c r="C46" s="21">
        <v>3</v>
      </c>
      <c r="D46" s="21">
        <f>さいたま!D46</f>
        <v>242800</v>
      </c>
      <c r="E46" s="21">
        <v>254200</v>
      </c>
      <c r="F46" s="21">
        <f t="shared" si="6"/>
        <v>387508800</v>
      </c>
      <c r="G46" s="21">
        <f t="shared" si="7"/>
        <v>405703200</v>
      </c>
      <c r="H46" s="22">
        <f t="shared" si="8"/>
        <v>104.69522240527182</v>
      </c>
      <c r="I46" s="10"/>
    </row>
    <row r="47" spans="1:9" ht="14.25" thickBot="1" x14ac:dyDescent="0.2">
      <c r="A47" s="29" t="s">
        <v>23</v>
      </c>
      <c r="B47" s="33">
        <f>さいたま!B47</f>
        <v>2806</v>
      </c>
      <c r="C47" s="30">
        <v>4</v>
      </c>
      <c r="D47" s="33">
        <f>さいたま!D47</f>
        <v>283900</v>
      </c>
      <c r="E47" s="30">
        <v>306900</v>
      </c>
      <c r="F47" s="30">
        <f t="shared" si="6"/>
        <v>796623400</v>
      </c>
      <c r="G47" s="30">
        <f t="shared" si="7"/>
        <v>861161400</v>
      </c>
      <c r="H47" s="31">
        <f t="shared" si="8"/>
        <v>108.10144417048258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8</v>
      </c>
      <c r="D48" s="20">
        <f>さいたま!D48</f>
        <v>329300</v>
      </c>
      <c r="E48" s="20">
        <v>342900</v>
      </c>
      <c r="F48" s="20">
        <f t="shared" si="6"/>
        <v>2174367900</v>
      </c>
      <c r="G48" s="20">
        <f t="shared" si="7"/>
        <v>2264168700</v>
      </c>
      <c r="H48" s="28">
        <f t="shared" si="8"/>
        <v>104.12997266929851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11</v>
      </c>
      <c r="D49" s="20">
        <f>さいたま!D49</f>
        <v>359000</v>
      </c>
      <c r="E49" s="21">
        <v>366700</v>
      </c>
      <c r="F49" s="21">
        <f t="shared" si="6"/>
        <v>4065316000</v>
      </c>
      <c r="G49" s="21">
        <f t="shared" si="7"/>
        <v>4152510800</v>
      </c>
      <c r="H49" s="22">
        <f t="shared" si="8"/>
        <v>102.14484679665739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2</v>
      </c>
      <c r="D50" s="20">
        <f>さいたま!D50</f>
        <v>380700</v>
      </c>
      <c r="E50" s="21">
        <v>385200</v>
      </c>
      <c r="F50" s="21">
        <f t="shared" si="6"/>
        <v>4348355400</v>
      </c>
      <c r="G50" s="21">
        <f t="shared" si="7"/>
        <v>4399754400</v>
      </c>
      <c r="H50" s="22">
        <f t="shared" si="8"/>
        <v>101.1820330969267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5</v>
      </c>
      <c r="D51" s="20">
        <f>さいたま!D51</f>
        <v>393500</v>
      </c>
      <c r="E51" s="21">
        <v>407100</v>
      </c>
      <c r="F51" s="21">
        <f t="shared" si="6"/>
        <v>5507032500</v>
      </c>
      <c r="G51" s="21">
        <f t="shared" si="7"/>
        <v>5697364500</v>
      </c>
      <c r="H51" s="22">
        <f t="shared" si="8"/>
        <v>103.4561626429479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34</v>
      </c>
      <c r="D52" s="20">
        <f>さいたま!D52</f>
        <v>3021400</v>
      </c>
      <c r="E52" s="21">
        <f>SUM(E40:E51)</f>
        <v>2296100</v>
      </c>
      <c r="F52" s="21">
        <f>SUM(F40:F51)</f>
        <v>17416057100</v>
      </c>
      <c r="G52" s="21">
        <f>SUM(G40:G51)</f>
        <v>17933809700</v>
      </c>
      <c r="H52" s="22">
        <f t="shared" si="8"/>
        <v>102.97284624773077</v>
      </c>
      <c r="I52" s="10"/>
    </row>
    <row r="53" spans="1:9" x14ac:dyDescent="0.15">
      <c r="F53" s="2">
        <f>F52/B52</f>
        <v>335763.58395989973</v>
      </c>
      <c r="G53" s="2">
        <f>G52/C52</f>
        <v>527464991.17647058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1">
        <v>0</v>
      </c>
      <c r="D57" s="20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0">
        <f>さいたま!B58</f>
        <v>0</v>
      </c>
      <c r="C58" s="21">
        <v>0</v>
      </c>
      <c r="D58" s="20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0">
        <f>さいたま!B59</f>
        <v>0</v>
      </c>
      <c r="C59" s="21">
        <v>0</v>
      </c>
      <c r="D59" s="20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29" t="s">
        <v>19</v>
      </c>
      <c r="B60" s="30">
        <f>さいたま!B60</f>
        <v>0</v>
      </c>
      <c r="C60" s="30">
        <v>0</v>
      </c>
      <c r="D60" s="30">
        <f>さいたま!D60</f>
        <v>0</v>
      </c>
      <c r="E60" s="30">
        <v>0</v>
      </c>
      <c r="F60" s="30">
        <f t="shared" si="9"/>
        <v>0</v>
      </c>
      <c r="G60" s="30">
        <f t="shared" si="10"/>
        <v>0</v>
      </c>
      <c r="H60" s="31" t="e">
        <f t="shared" si="11"/>
        <v>#DIV/0!</v>
      </c>
      <c r="I60" s="10"/>
    </row>
    <row r="61" spans="1:9" x14ac:dyDescent="0.15">
      <c r="A61" s="27" t="s">
        <v>20</v>
      </c>
      <c r="B61" s="20">
        <f>さいたま!B61</f>
        <v>0</v>
      </c>
      <c r="C61" s="20">
        <v>0</v>
      </c>
      <c r="D61" s="20">
        <f>さいたま!D61</f>
        <v>0</v>
      </c>
      <c r="E61" s="20">
        <v>0</v>
      </c>
      <c r="F61" s="20">
        <f t="shared" si="9"/>
        <v>0</v>
      </c>
      <c r="G61" s="20">
        <f t="shared" si="10"/>
        <v>0</v>
      </c>
      <c r="H61" s="28" t="e">
        <f t="shared" si="11"/>
        <v>#DIV/0!</v>
      </c>
      <c r="I61" s="10"/>
    </row>
    <row r="62" spans="1:9" x14ac:dyDescent="0.15">
      <c r="A62" s="19" t="s">
        <v>21</v>
      </c>
      <c r="B62" s="20">
        <f>さいたま!B62</f>
        <v>0</v>
      </c>
      <c r="C62" s="21">
        <v>0</v>
      </c>
      <c r="D62" s="20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1">
        <f>さいたま!B63</f>
        <v>9</v>
      </c>
      <c r="C63" s="21">
        <v>0</v>
      </c>
      <c r="D63" s="21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29" t="s">
        <v>23</v>
      </c>
      <c r="B64" s="33">
        <f>さいたま!B64</f>
        <v>8</v>
      </c>
      <c r="C64" s="30">
        <v>0</v>
      </c>
      <c r="D64" s="33">
        <f>さいたま!D64</f>
        <v>240200</v>
      </c>
      <c r="E64" s="30">
        <v>0</v>
      </c>
      <c r="F64" s="30">
        <f t="shared" si="9"/>
        <v>0</v>
      </c>
      <c r="G64" s="30">
        <f t="shared" si="10"/>
        <v>0</v>
      </c>
      <c r="H64" s="31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0</v>
      </c>
      <c r="D65" s="20">
        <f>さいたま!D65</f>
        <v>284600</v>
      </c>
      <c r="E65" s="20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0</v>
      </c>
      <c r="D66" s="20">
        <f>さいたま!D66</f>
        <v>322100</v>
      </c>
      <c r="E66" s="21">
        <v>0</v>
      </c>
      <c r="F66" s="21">
        <f t="shared" si="9"/>
        <v>0</v>
      </c>
      <c r="G66" s="21">
        <f t="shared" si="10"/>
        <v>0</v>
      </c>
      <c r="H66" s="22" t="e">
        <f t="shared" si="11"/>
        <v>#DIV/0!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0</v>
      </c>
      <c r="D67" s="20">
        <f>さいたま!D67</f>
        <v>352800</v>
      </c>
      <c r="E67" s="21">
        <v>0</v>
      </c>
      <c r="F67" s="21">
        <f t="shared" si="9"/>
        <v>0</v>
      </c>
      <c r="G67" s="21">
        <f t="shared" si="10"/>
        <v>0</v>
      </c>
      <c r="H67" s="22" t="e">
        <f>G67/F67*100</f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0</v>
      </c>
      <c r="D68" s="20">
        <f>さいたま!D68</f>
        <v>384400</v>
      </c>
      <c r="E68" s="21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0</v>
      </c>
      <c r="D69" s="20">
        <f>さいたま!D69</f>
        <v>1796700</v>
      </c>
      <c r="E69" s="21">
        <f>SUM(E57:E68)</f>
        <v>0</v>
      </c>
      <c r="F69" s="21">
        <f>SUM(F57:F68)</f>
        <v>0</v>
      </c>
      <c r="G69" s="21">
        <f>SUM(G57:G68)</f>
        <v>0</v>
      </c>
      <c r="H69" s="22" t="e">
        <f>G69/F69*100</f>
        <v>#DIV/0!</v>
      </c>
      <c r="I69" s="10"/>
    </row>
    <row r="70" spans="1:256" ht="14.25" thickBot="1" x14ac:dyDescent="0.2">
      <c r="F70" s="2">
        <f>F69/B69</f>
        <v>0</v>
      </c>
      <c r="G70" s="2" t="e">
        <f>G69/C69</f>
        <v>#DIV/0!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101.33855096164427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22" orientation="portrait" useFirstPageNumber="1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V190"/>
  <sheetViews>
    <sheetView tabSelected="1" view="pageBreakPreview" topLeftCell="A4" zoomScale="98" zoomScaleNormal="100" zoomScaleSheetLayoutView="98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16384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39</v>
      </c>
      <c r="H1" s="7"/>
      <c r="I1" s="8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17" t="s">
        <v>10</v>
      </c>
      <c r="D5" s="13" t="s">
        <v>11</v>
      </c>
      <c r="E5" s="13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20">
        <f>さいたま!B6</f>
        <v>2538</v>
      </c>
      <c r="C6" s="25">
        <v>12</v>
      </c>
      <c r="D6" s="20">
        <f>さいたま!D6</f>
        <v>185900</v>
      </c>
      <c r="E6" s="26">
        <v>186900</v>
      </c>
      <c r="F6" s="21">
        <f t="shared" ref="F6:F17" si="0">IF(C6=0,0,B6*D6)</f>
        <v>471814200</v>
      </c>
      <c r="G6" s="21">
        <f t="shared" ref="G6:G17" si="1">B6*E6</f>
        <v>474352200</v>
      </c>
      <c r="H6" s="22">
        <f t="shared" ref="H6:H18" si="2">G6/F6*100</f>
        <v>100.5379236148467</v>
      </c>
      <c r="I6" s="10"/>
    </row>
    <row r="7" spans="1:256" x14ac:dyDescent="0.15">
      <c r="A7" s="19" t="s">
        <v>17</v>
      </c>
      <c r="B7" s="20">
        <f>さいたま!B7</f>
        <v>2739</v>
      </c>
      <c r="C7" s="26">
        <v>11</v>
      </c>
      <c r="D7" s="20">
        <f>さいたま!D7</f>
        <v>192100</v>
      </c>
      <c r="E7" s="26">
        <v>191100</v>
      </c>
      <c r="F7" s="21">
        <f t="shared" si="0"/>
        <v>526161900</v>
      </c>
      <c r="G7" s="21">
        <f t="shared" si="1"/>
        <v>523422900</v>
      </c>
      <c r="H7" s="22">
        <f t="shared" si="2"/>
        <v>99.479437792816242</v>
      </c>
      <c r="I7" s="10"/>
    </row>
    <row r="8" spans="1:256" x14ac:dyDescent="0.15">
      <c r="A8" s="19" t="s">
        <v>18</v>
      </c>
      <c r="B8" s="20">
        <f>さいたま!B8</f>
        <v>2665</v>
      </c>
      <c r="C8" s="26">
        <v>18</v>
      </c>
      <c r="D8" s="20">
        <f>さいたま!D8</f>
        <v>199600</v>
      </c>
      <c r="E8" s="26">
        <v>198700</v>
      </c>
      <c r="F8" s="21">
        <f t="shared" si="0"/>
        <v>531934000</v>
      </c>
      <c r="G8" s="21">
        <f t="shared" si="1"/>
        <v>529535500</v>
      </c>
      <c r="H8" s="22">
        <f t="shared" si="2"/>
        <v>99.549098196392777</v>
      </c>
      <c r="I8" s="10"/>
    </row>
    <row r="9" spans="1:256" ht="14.25" thickBot="1" x14ac:dyDescent="0.2">
      <c r="A9" s="29" t="s">
        <v>19</v>
      </c>
      <c r="B9" s="33">
        <f>さいたま!B9</f>
        <v>4645</v>
      </c>
      <c r="C9" s="50">
        <v>27</v>
      </c>
      <c r="D9" s="33">
        <f>さいたま!D9</f>
        <v>211700</v>
      </c>
      <c r="E9" s="50">
        <v>207300</v>
      </c>
      <c r="F9" s="30">
        <f t="shared" si="0"/>
        <v>983346500</v>
      </c>
      <c r="G9" s="30">
        <f t="shared" si="1"/>
        <v>962908500</v>
      </c>
      <c r="H9" s="31">
        <f t="shared" si="2"/>
        <v>97.921587151629666</v>
      </c>
      <c r="I9" s="10"/>
    </row>
    <row r="10" spans="1:256" x14ac:dyDescent="0.15">
      <c r="A10" s="27" t="s">
        <v>20</v>
      </c>
      <c r="B10" s="20">
        <f>さいたま!B10</f>
        <v>3696</v>
      </c>
      <c r="C10" s="25">
        <v>22</v>
      </c>
      <c r="D10" s="20">
        <f>さいたま!D10</f>
        <v>229600</v>
      </c>
      <c r="E10" s="25">
        <v>224200</v>
      </c>
      <c r="F10" s="20">
        <f t="shared" si="0"/>
        <v>848601600</v>
      </c>
      <c r="G10" s="20">
        <f t="shared" si="1"/>
        <v>828643200</v>
      </c>
      <c r="H10" s="28">
        <f t="shared" si="2"/>
        <v>97.648083623693381</v>
      </c>
      <c r="I10" s="10"/>
    </row>
    <row r="11" spans="1:256" x14ac:dyDescent="0.15">
      <c r="A11" s="19" t="s">
        <v>21</v>
      </c>
      <c r="B11" s="20">
        <f>さいたま!B11</f>
        <v>6043</v>
      </c>
      <c r="C11" s="26">
        <v>50</v>
      </c>
      <c r="D11" s="20">
        <f>さいたま!D11</f>
        <v>252600</v>
      </c>
      <c r="E11" s="26">
        <v>239900</v>
      </c>
      <c r="F11" s="21">
        <f t="shared" si="0"/>
        <v>1526461800</v>
      </c>
      <c r="G11" s="21">
        <f t="shared" si="1"/>
        <v>1449715700</v>
      </c>
      <c r="H11" s="22">
        <f t="shared" si="2"/>
        <v>94.972288202691999</v>
      </c>
      <c r="I11" s="10"/>
    </row>
    <row r="12" spans="1:256" x14ac:dyDescent="0.15">
      <c r="A12" s="19" t="s">
        <v>22</v>
      </c>
      <c r="B12" s="20">
        <f>さいたま!B12</f>
        <v>11105</v>
      </c>
      <c r="C12" s="26">
        <v>39</v>
      </c>
      <c r="D12" s="20">
        <f>さいたま!D12</f>
        <v>293000</v>
      </c>
      <c r="E12" s="26">
        <v>267400</v>
      </c>
      <c r="F12" s="21">
        <f t="shared" si="0"/>
        <v>3253765000</v>
      </c>
      <c r="G12" s="21">
        <f t="shared" si="1"/>
        <v>2969477000</v>
      </c>
      <c r="H12" s="22">
        <f t="shared" si="2"/>
        <v>91.262798634812299</v>
      </c>
      <c r="I12" s="10"/>
    </row>
    <row r="13" spans="1:256" ht="14.25" thickBot="1" x14ac:dyDescent="0.2">
      <c r="A13" s="29" t="s">
        <v>23</v>
      </c>
      <c r="B13" s="33">
        <f>さいたま!B13</f>
        <v>12674</v>
      </c>
      <c r="C13" s="50">
        <v>14</v>
      </c>
      <c r="D13" s="33">
        <f>さいたま!D13</f>
        <v>333000</v>
      </c>
      <c r="E13" s="50">
        <v>330300</v>
      </c>
      <c r="F13" s="30">
        <f t="shared" si="0"/>
        <v>4220442000</v>
      </c>
      <c r="G13" s="30">
        <f t="shared" si="1"/>
        <v>4186222200</v>
      </c>
      <c r="H13" s="31">
        <f t="shared" si="2"/>
        <v>99.189189189189193</v>
      </c>
      <c r="I13" s="10"/>
    </row>
    <row r="14" spans="1:256" x14ac:dyDescent="0.15">
      <c r="A14" s="27" t="s">
        <v>24</v>
      </c>
      <c r="B14" s="20">
        <f>さいたま!B14</f>
        <v>13152</v>
      </c>
      <c r="C14" s="25">
        <v>42</v>
      </c>
      <c r="D14" s="20">
        <f>さいたま!D14</f>
        <v>372400</v>
      </c>
      <c r="E14" s="25">
        <v>380200</v>
      </c>
      <c r="F14" s="20">
        <f t="shared" si="0"/>
        <v>4897804800</v>
      </c>
      <c r="G14" s="20">
        <f t="shared" si="1"/>
        <v>5000390400</v>
      </c>
      <c r="H14" s="28">
        <f t="shared" si="2"/>
        <v>102.09452201933405</v>
      </c>
      <c r="I14" s="10"/>
    </row>
    <row r="15" spans="1:256" x14ac:dyDescent="0.15">
      <c r="A15" s="19" t="s">
        <v>25</v>
      </c>
      <c r="B15" s="20">
        <f>さいたま!B15</f>
        <v>10229</v>
      </c>
      <c r="C15" s="26">
        <v>70</v>
      </c>
      <c r="D15" s="20">
        <f>さいたま!D15</f>
        <v>399300</v>
      </c>
      <c r="E15" s="26">
        <v>405400</v>
      </c>
      <c r="F15" s="21">
        <f t="shared" si="0"/>
        <v>4084439700</v>
      </c>
      <c r="G15" s="21">
        <f t="shared" si="1"/>
        <v>4146836600</v>
      </c>
      <c r="H15" s="22">
        <f t="shared" si="2"/>
        <v>101.52767342849987</v>
      </c>
      <c r="I15" s="10"/>
    </row>
    <row r="16" spans="1:256" x14ac:dyDescent="0.15">
      <c r="A16" s="19" t="s">
        <v>26</v>
      </c>
      <c r="B16" s="20">
        <f>さいたま!B16</f>
        <v>6873</v>
      </c>
      <c r="C16" s="26">
        <v>38</v>
      </c>
      <c r="D16" s="20">
        <f>さいたま!D16</f>
        <v>406500</v>
      </c>
      <c r="E16" s="26">
        <v>437700</v>
      </c>
      <c r="F16" s="21">
        <f t="shared" si="0"/>
        <v>2793874500</v>
      </c>
      <c r="G16" s="21">
        <f t="shared" si="1"/>
        <v>3008312100</v>
      </c>
      <c r="H16" s="22">
        <f t="shared" si="2"/>
        <v>107.67527675276753</v>
      </c>
      <c r="I16" s="10"/>
    </row>
    <row r="17" spans="1:9" x14ac:dyDescent="0.15">
      <c r="A17" s="19" t="s">
        <v>27</v>
      </c>
      <c r="B17" s="20">
        <f>さいたま!B17</f>
        <v>1876</v>
      </c>
      <c r="C17" s="26">
        <v>15</v>
      </c>
      <c r="D17" s="20">
        <f>さいたま!D17</f>
        <v>408400</v>
      </c>
      <c r="E17" s="26">
        <v>456900</v>
      </c>
      <c r="F17" s="21">
        <f t="shared" si="0"/>
        <v>766158400</v>
      </c>
      <c r="G17" s="21">
        <f t="shared" si="1"/>
        <v>857144400</v>
      </c>
      <c r="H17" s="22">
        <f t="shared" si="2"/>
        <v>111.87561214495591</v>
      </c>
      <c r="I17" s="10"/>
    </row>
    <row r="18" spans="1:9" x14ac:dyDescent="0.15">
      <c r="A18" s="19" t="s">
        <v>28</v>
      </c>
      <c r="B18" s="20">
        <f>さいたま!B18</f>
        <v>78235</v>
      </c>
      <c r="C18" s="21">
        <f>SUM(C6:C17)</f>
        <v>358</v>
      </c>
      <c r="D18" s="20">
        <f>さいたま!D18</f>
        <v>3484100</v>
      </c>
      <c r="E18" s="21">
        <f>SUM(E6:E17)</f>
        <v>3526000</v>
      </c>
      <c r="F18" s="21">
        <f>SUM(F6:F17)</f>
        <v>24904804400</v>
      </c>
      <c r="G18" s="21">
        <f>SUM(G6:G17)</f>
        <v>24936960700</v>
      </c>
      <c r="H18" s="22">
        <f t="shared" si="2"/>
        <v>100.12911685425645</v>
      </c>
      <c r="I18" s="10"/>
    </row>
    <row r="19" spans="1:9" x14ac:dyDescent="0.15">
      <c r="F19" s="2">
        <f>F18/B18</f>
        <v>318333.28305745509</v>
      </c>
      <c r="G19" s="2">
        <f>G18/C18</f>
        <v>69656314.804469272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6">
        <v>2</v>
      </c>
      <c r="D23" s="20">
        <f>さいたま!D23</f>
        <v>160900</v>
      </c>
      <c r="E23" s="26">
        <v>168600</v>
      </c>
      <c r="F23" s="21">
        <f t="shared" ref="F23:F34" si="3">IF(C23=0,0,B23*D23)</f>
        <v>24135000</v>
      </c>
      <c r="G23" s="21">
        <f t="shared" ref="G23:G34" si="4">B23*E23</f>
        <v>25290000</v>
      </c>
      <c r="H23" s="22">
        <f>G23/F23*100</f>
        <v>104.78558110627718</v>
      </c>
      <c r="I23" s="10"/>
    </row>
    <row r="24" spans="1:9" x14ac:dyDescent="0.15">
      <c r="A24" s="19" t="s">
        <v>17</v>
      </c>
      <c r="B24" s="20">
        <f>さいたま!B24</f>
        <v>179</v>
      </c>
      <c r="C24" s="26">
        <v>3</v>
      </c>
      <c r="D24" s="20">
        <f>さいたま!D24</f>
        <v>163600</v>
      </c>
      <c r="E24" s="26">
        <v>176500</v>
      </c>
      <c r="F24" s="21">
        <f t="shared" si="3"/>
        <v>29284400</v>
      </c>
      <c r="G24" s="21">
        <f t="shared" si="4"/>
        <v>31593500</v>
      </c>
      <c r="H24" s="22">
        <f>G24/F24*100</f>
        <v>107.88508557457213</v>
      </c>
      <c r="I24" s="10"/>
    </row>
    <row r="25" spans="1:9" x14ac:dyDescent="0.15">
      <c r="A25" s="19" t="s">
        <v>18</v>
      </c>
      <c r="B25" s="20">
        <f>さいたま!B25</f>
        <v>158</v>
      </c>
      <c r="C25" s="48">
        <v>1</v>
      </c>
      <c r="D25" s="20">
        <f>さいたま!D25</f>
        <v>171700</v>
      </c>
      <c r="E25" s="26">
        <v>184300</v>
      </c>
      <c r="F25" s="21">
        <f t="shared" si="3"/>
        <v>27128600</v>
      </c>
      <c r="G25" s="21">
        <f t="shared" si="4"/>
        <v>29119400</v>
      </c>
      <c r="H25" s="22">
        <f>G25/F25*100</f>
        <v>107.33838089691321</v>
      </c>
      <c r="I25" s="10"/>
    </row>
    <row r="26" spans="1:9" ht="14.25" thickBot="1" x14ac:dyDescent="0.2">
      <c r="A26" s="29" t="s">
        <v>19</v>
      </c>
      <c r="B26" s="33">
        <f>さいたま!B26</f>
        <v>286</v>
      </c>
      <c r="C26" s="50">
        <v>0</v>
      </c>
      <c r="D26" s="33">
        <f>さいたま!D26</f>
        <v>179500</v>
      </c>
      <c r="E26" s="50">
        <v>0</v>
      </c>
      <c r="F26" s="30">
        <f t="shared" si="3"/>
        <v>0</v>
      </c>
      <c r="G26" s="30">
        <f t="shared" si="4"/>
        <v>0</v>
      </c>
      <c r="H26" s="31" t="e">
        <f t="shared" ref="H26:H35" si="5">G26/F26*100</f>
        <v>#DIV/0!</v>
      </c>
      <c r="I26" s="10"/>
    </row>
    <row r="27" spans="1:9" x14ac:dyDescent="0.15">
      <c r="A27" s="27" t="s">
        <v>20</v>
      </c>
      <c r="B27" s="20">
        <f>さいたま!B27</f>
        <v>162</v>
      </c>
      <c r="C27" s="25">
        <v>1</v>
      </c>
      <c r="D27" s="20">
        <f>さいたま!D27</f>
        <v>200600</v>
      </c>
      <c r="E27" s="25">
        <v>212200</v>
      </c>
      <c r="F27" s="20">
        <f t="shared" si="3"/>
        <v>32497200</v>
      </c>
      <c r="G27" s="20">
        <f t="shared" si="4"/>
        <v>34376400</v>
      </c>
      <c r="H27" s="28">
        <f t="shared" si="5"/>
        <v>105.78265204386838</v>
      </c>
      <c r="I27" s="10"/>
    </row>
    <row r="28" spans="1:9" x14ac:dyDescent="0.15">
      <c r="A28" s="19" t="s">
        <v>21</v>
      </c>
      <c r="B28" s="20">
        <f>さいたま!B28</f>
        <v>270</v>
      </c>
      <c r="C28" s="26">
        <v>2</v>
      </c>
      <c r="D28" s="20">
        <f>さいたま!D28</f>
        <v>221500</v>
      </c>
      <c r="E28" s="26">
        <v>228700</v>
      </c>
      <c r="F28" s="21">
        <f t="shared" si="3"/>
        <v>59805000</v>
      </c>
      <c r="G28" s="21">
        <f t="shared" si="4"/>
        <v>61749000</v>
      </c>
      <c r="H28" s="22">
        <f t="shared" si="5"/>
        <v>103.25056433408577</v>
      </c>
      <c r="I28" s="10"/>
    </row>
    <row r="29" spans="1:9" x14ac:dyDescent="0.15">
      <c r="A29" s="19" t="s">
        <v>22</v>
      </c>
      <c r="B29" s="20">
        <f>さいたま!B29</f>
        <v>704</v>
      </c>
      <c r="C29" s="26">
        <v>4</v>
      </c>
      <c r="D29" s="20">
        <f>さいたま!D29</f>
        <v>256800</v>
      </c>
      <c r="E29" s="26">
        <v>256500</v>
      </c>
      <c r="F29" s="21">
        <f t="shared" si="3"/>
        <v>180787200</v>
      </c>
      <c r="G29" s="21">
        <f t="shared" si="4"/>
        <v>180576000</v>
      </c>
      <c r="H29" s="22">
        <f t="shared" si="5"/>
        <v>99.883177570093466</v>
      </c>
      <c r="I29" s="10"/>
    </row>
    <row r="30" spans="1:9" ht="14.25" thickBot="1" x14ac:dyDescent="0.2">
      <c r="A30" s="29" t="s">
        <v>23</v>
      </c>
      <c r="B30" s="33">
        <f>さいたま!B30</f>
        <v>1079</v>
      </c>
      <c r="C30" s="50">
        <v>1</v>
      </c>
      <c r="D30" s="33">
        <f>さいたま!D30</f>
        <v>298400</v>
      </c>
      <c r="E30" s="50">
        <v>307700</v>
      </c>
      <c r="F30" s="30">
        <f t="shared" si="3"/>
        <v>321973600</v>
      </c>
      <c r="G30" s="30">
        <f t="shared" si="4"/>
        <v>332008300</v>
      </c>
      <c r="H30" s="31">
        <f t="shared" si="5"/>
        <v>103.1166219839142</v>
      </c>
      <c r="I30" s="10"/>
    </row>
    <row r="31" spans="1:9" x14ac:dyDescent="0.15">
      <c r="A31" s="27" t="s">
        <v>24</v>
      </c>
      <c r="B31" s="20">
        <f>さいたま!B31</f>
        <v>1826</v>
      </c>
      <c r="C31" s="25">
        <v>7</v>
      </c>
      <c r="D31" s="20">
        <f>さいたま!D31</f>
        <v>337400</v>
      </c>
      <c r="E31" s="25">
        <v>362600</v>
      </c>
      <c r="F31" s="20">
        <f t="shared" si="3"/>
        <v>616092400</v>
      </c>
      <c r="G31" s="20">
        <f t="shared" si="4"/>
        <v>662107600</v>
      </c>
      <c r="H31" s="28">
        <f t="shared" si="5"/>
        <v>107.46887966804979</v>
      </c>
      <c r="I31" s="10"/>
    </row>
    <row r="32" spans="1:9" x14ac:dyDescent="0.15">
      <c r="A32" s="19" t="s">
        <v>25</v>
      </c>
      <c r="B32" s="20">
        <f>さいたま!B32</f>
        <v>1544</v>
      </c>
      <c r="C32" s="26">
        <v>34</v>
      </c>
      <c r="D32" s="20">
        <f>さいたま!D32</f>
        <v>364600</v>
      </c>
      <c r="E32" s="26">
        <v>379900</v>
      </c>
      <c r="F32" s="21">
        <f t="shared" si="3"/>
        <v>562942400</v>
      </c>
      <c r="G32" s="21">
        <f t="shared" si="4"/>
        <v>586565600</v>
      </c>
      <c r="H32" s="22">
        <f t="shared" si="5"/>
        <v>104.19637959407571</v>
      </c>
      <c r="I32" s="10"/>
    </row>
    <row r="33" spans="1:9" x14ac:dyDescent="0.15">
      <c r="A33" s="19" t="s">
        <v>26</v>
      </c>
      <c r="B33" s="20">
        <f>さいたま!B33</f>
        <v>1853</v>
      </c>
      <c r="C33" s="26">
        <v>11</v>
      </c>
      <c r="D33" s="20">
        <f>さいたま!D33</f>
        <v>387100</v>
      </c>
      <c r="E33" s="26">
        <v>392900</v>
      </c>
      <c r="F33" s="21">
        <f t="shared" si="3"/>
        <v>717296300</v>
      </c>
      <c r="G33" s="21">
        <f t="shared" si="4"/>
        <v>728043700</v>
      </c>
      <c r="H33" s="22">
        <f t="shared" si="5"/>
        <v>101.49832084732626</v>
      </c>
      <c r="I33" s="10"/>
    </row>
    <row r="34" spans="1:9" x14ac:dyDescent="0.15">
      <c r="A34" s="19" t="s">
        <v>27</v>
      </c>
      <c r="B34" s="20">
        <f>さいたま!B34</f>
        <v>1702</v>
      </c>
      <c r="C34" s="26">
        <v>4</v>
      </c>
      <c r="D34" s="20">
        <f>さいたま!D34</f>
        <v>398200</v>
      </c>
      <c r="E34" s="26">
        <v>398700</v>
      </c>
      <c r="F34" s="21">
        <f t="shared" si="3"/>
        <v>677736400</v>
      </c>
      <c r="G34" s="21">
        <f t="shared" si="4"/>
        <v>678587400</v>
      </c>
      <c r="H34" s="22">
        <f t="shared" si="5"/>
        <v>100.12556504269212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70</v>
      </c>
      <c r="D35" s="20">
        <f>さいたま!D35</f>
        <v>3140300</v>
      </c>
      <c r="E35" s="21">
        <f>SUM(E23:E34)</f>
        <v>3068600</v>
      </c>
      <c r="F35" s="21">
        <f>SUM(F23:F34)</f>
        <v>3249678500</v>
      </c>
      <c r="G35" s="21">
        <f>SUM(G23:G34)</f>
        <v>3350016900</v>
      </c>
      <c r="H35" s="22">
        <f t="shared" si="5"/>
        <v>103.0876408235461</v>
      </c>
      <c r="I35" s="10"/>
    </row>
    <row r="36" spans="1:9" x14ac:dyDescent="0.15">
      <c r="F36" s="2">
        <f>F35/B35</f>
        <v>327819.88298194291</v>
      </c>
      <c r="G36" s="2">
        <f>G35/C35</f>
        <v>47857384.285714284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6">
        <v>1</v>
      </c>
      <c r="D40" s="20">
        <f>さいたま!D40</f>
        <v>149700</v>
      </c>
      <c r="E40" s="26">
        <v>156800</v>
      </c>
      <c r="F40" s="21">
        <f t="shared" ref="F40:F51" si="6">IF(C40=0,0,B40*D40)</f>
        <v>124999500</v>
      </c>
      <c r="G40" s="21">
        <f t="shared" ref="G40:G51" si="7">B40*E40</f>
        <v>130928000</v>
      </c>
      <c r="H40" s="22">
        <f>G40/F40*100</f>
        <v>104.74281897127588</v>
      </c>
      <c r="I40" s="10"/>
    </row>
    <row r="41" spans="1:9" x14ac:dyDescent="0.15">
      <c r="A41" s="19" t="s">
        <v>17</v>
      </c>
      <c r="B41" s="20">
        <f>さいたま!B41</f>
        <v>671</v>
      </c>
      <c r="C41" s="26">
        <v>2</v>
      </c>
      <c r="D41" s="20">
        <f>さいたま!D41</f>
        <v>156400</v>
      </c>
      <c r="E41" s="26">
        <v>161400</v>
      </c>
      <c r="F41" s="21">
        <f t="shared" si="6"/>
        <v>104944400</v>
      </c>
      <c r="G41" s="21">
        <f t="shared" si="7"/>
        <v>108299400</v>
      </c>
      <c r="H41" s="22">
        <f>G41/F41*100</f>
        <v>103.19693094629156</v>
      </c>
      <c r="I41" s="10"/>
    </row>
    <row r="42" spans="1:9" x14ac:dyDescent="0.15">
      <c r="A42" s="19" t="s">
        <v>18</v>
      </c>
      <c r="B42" s="20">
        <f>さいたま!B42</f>
        <v>608</v>
      </c>
      <c r="C42" s="26">
        <v>2</v>
      </c>
      <c r="D42" s="20">
        <f>さいたま!D42</f>
        <v>159900</v>
      </c>
      <c r="E42" s="26">
        <v>167200</v>
      </c>
      <c r="F42" s="21">
        <f t="shared" si="6"/>
        <v>97219200</v>
      </c>
      <c r="G42" s="21">
        <f t="shared" si="7"/>
        <v>101657600</v>
      </c>
      <c r="H42" s="22">
        <f>G42/F42*100</f>
        <v>104.56535334584116</v>
      </c>
      <c r="I42" s="10"/>
    </row>
    <row r="43" spans="1:9" ht="14.25" thickBot="1" x14ac:dyDescent="0.2">
      <c r="A43" s="29" t="s">
        <v>19</v>
      </c>
      <c r="B43" s="33">
        <f>さいたま!B43</f>
        <v>973</v>
      </c>
      <c r="C43" s="50">
        <v>2</v>
      </c>
      <c r="D43" s="33">
        <f>さいたま!D43</f>
        <v>170100</v>
      </c>
      <c r="E43" s="50">
        <v>181200</v>
      </c>
      <c r="F43" s="30">
        <f t="shared" si="6"/>
        <v>165507300</v>
      </c>
      <c r="G43" s="30">
        <f t="shared" si="7"/>
        <v>176307600</v>
      </c>
      <c r="H43" s="31">
        <f t="shared" ref="H43:H52" si="8">G43/F43*100</f>
        <v>106.52557319223985</v>
      </c>
      <c r="I43" s="10"/>
    </row>
    <row r="44" spans="1:9" x14ac:dyDescent="0.15">
      <c r="A44" s="27" t="s">
        <v>20</v>
      </c>
      <c r="B44" s="20">
        <f>さいたま!B44</f>
        <v>380</v>
      </c>
      <c r="C44" s="25">
        <v>1</v>
      </c>
      <c r="D44" s="20">
        <f>さいたま!D44</f>
        <v>187800</v>
      </c>
      <c r="E44" s="25">
        <v>198100</v>
      </c>
      <c r="F44" s="20">
        <f t="shared" si="6"/>
        <v>71364000</v>
      </c>
      <c r="G44" s="20">
        <f t="shared" si="7"/>
        <v>75278000</v>
      </c>
      <c r="H44" s="28">
        <f t="shared" si="8"/>
        <v>105.48455804046858</v>
      </c>
      <c r="I44" s="10"/>
    </row>
    <row r="45" spans="1:9" x14ac:dyDescent="0.15">
      <c r="A45" s="19" t="s">
        <v>21</v>
      </c>
      <c r="B45" s="20">
        <f>さいたま!B45</f>
        <v>657</v>
      </c>
      <c r="C45" s="26">
        <v>0</v>
      </c>
      <c r="D45" s="20">
        <f>さいたま!D45</f>
        <v>208300</v>
      </c>
      <c r="E45" s="26">
        <v>0</v>
      </c>
      <c r="F45" s="21">
        <f t="shared" si="6"/>
        <v>0</v>
      </c>
      <c r="G45" s="21">
        <f t="shared" si="7"/>
        <v>0</v>
      </c>
      <c r="H45" s="22" t="e">
        <f t="shared" si="8"/>
        <v>#DIV/0!</v>
      </c>
      <c r="I45" s="10"/>
    </row>
    <row r="46" spans="1:9" x14ac:dyDescent="0.15">
      <c r="A46" s="19" t="s">
        <v>22</v>
      </c>
      <c r="B46" s="20">
        <f>さいたま!B46</f>
        <v>1596</v>
      </c>
      <c r="C46" s="26">
        <v>0</v>
      </c>
      <c r="D46" s="20">
        <f>さいたま!D46</f>
        <v>242800</v>
      </c>
      <c r="E46" s="26">
        <v>0</v>
      </c>
      <c r="F46" s="21">
        <f t="shared" si="6"/>
        <v>0</v>
      </c>
      <c r="G46" s="21">
        <f t="shared" si="7"/>
        <v>0</v>
      </c>
      <c r="H46" s="22" t="e">
        <f t="shared" si="8"/>
        <v>#DIV/0!</v>
      </c>
      <c r="I46" s="10"/>
    </row>
    <row r="47" spans="1:9" ht="14.25" thickBot="1" x14ac:dyDescent="0.2">
      <c r="A47" s="29" t="s">
        <v>23</v>
      </c>
      <c r="B47" s="33">
        <f>さいたま!B47</f>
        <v>2806</v>
      </c>
      <c r="C47" s="50">
        <v>0</v>
      </c>
      <c r="D47" s="33">
        <f>さいたま!D47</f>
        <v>283900</v>
      </c>
      <c r="E47" s="50">
        <v>0</v>
      </c>
      <c r="F47" s="30">
        <f t="shared" si="6"/>
        <v>0</v>
      </c>
      <c r="G47" s="30">
        <f t="shared" si="7"/>
        <v>0</v>
      </c>
      <c r="H47" s="31" t="e">
        <f t="shared" si="8"/>
        <v>#DIV/0!</v>
      </c>
      <c r="I47" s="10"/>
    </row>
    <row r="48" spans="1:9" x14ac:dyDescent="0.15">
      <c r="A48" s="27" t="s">
        <v>24</v>
      </c>
      <c r="B48" s="20">
        <f>さいたま!B48</f>
        <v>6603</v>
      </c>
      <c r="C48" s="25">
        <v>9</v>
      </c>
      <c r="D48" s="20">
        <f>さいたま!D48</f>
        <v>329300</v>
      </c>
      <c r="E48" s="25">
        <v>361100</v>
      </c>
      <c r="F48" s="20">
        <f t="shared" si="6"/>
        <v>2174367900</v>
      </c>
      <c r="G48" s="20">
        <f t="shared" si="7"/>
        <v>2384343300</v>
      </c>
      <c r="H48" s="28">
        <f t="shared" si="8"/>
        <v>109.65684785909504</v>
      </c>
      <c r="I48" s="10"/>
    </row>
    <row r="49" spans="1:9" x14ac:dyDescent="0.15">
      <c r="A49" s="19" t="s">
        <v>25</v>
      </c>
      <c r="B49" s="20">
        <f>さいたま!B49</f>
        <v>11324</v>
      </c>
      <c r="C49" s="26">
        <v>26</v>
      </c>
      <c r="D49" s="20">
        <f>さいたま!D49</f>
        <v>359000</v>
      </c>
      <c r="E49" s="26">
        <v>377600</v>
      </c>
      <c r="F49" s="21">
        <f t="shared" si="6"/>
        <v>4065316000</v>
      </c>
      <c r="G49" s="21">
        <f t="shared" si="7"/>
        <v>4275942400</v>
      </c>
      <c r="H49" s="22">
        <f t="shared" si="8"/>
        <v>105.18105849582173</v>
      </c>
      <c r="I49" s="10"/>
    </row>
    <row r="50" spans="1:9" x14ac:dyDescent="0.15">
      <c r="A50" s="19" t="s">
        <v>26</v>
      </c>
      <c r="B50" s="20">
        <f>さいたま!B50</f>
        <v>11422</v>
      </c>
      <c r="C50" s="26">
        <v>17</v>
      </c>
      <c r="D50" s="20">
        <f>さいたま!D50</f>
        <v>380700</v>
      </c>
      <c r="E50" s="26">
        <v>381300</v>
      </c>
      <c r="F50" s="21">
        <f t="shared" si="6"/>
        <v>4348355400</v>
      </c>
      <c r="G50" s="21">
        <f t="shared" si="7"/>
        <v>4355208600</v>
      </c>
      <c r="H50" s="22">
        <f t="shared" si="8"/>
        <v>100.15760441292356</v>
      </c>
      <c r="I50" s="10"/>
    </row>
    <row r="51" spans="1:9" x14ac:dyDescent="0.15">
      <c r="A51" s="19" t="s">
        <v>27</v>
      </c>
      <c r="B51" s="20">
        <f>さいたま!B51</f>
        <v>13995</v>
      </c>
      <c r="C51" s="26">
        <v>33</v>
      </c>
      <c r="D51" s="20">
        <f>さいたま!D51</f>
        <v>393500</v>
      </c>
      <c r="E51" s="26">
        <v>434800</v>
      </c>
      <c r="F51" s="21">
        <f t="shared" si="6"/>
        <v>5507032500</v>
      </c>
      <c r="G51" s="21">
        <f t="shared" si="7"/>
        <v>6085026000</v>
      </c>
      <c r="H51" s="22">
        <f t="shared" si="8"/>
        <v>110.49555273189327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93</v>
      </c>
      <c r="D52" s="20">
        <f>さいたま!D52</f>
        <v>3021400</v>
      </c>
      <c r="E52" s="21">
        <f>SUM(E40:E51)</f>
        <v>2419500</v>
      </c>
      <c r="F52" s="21">
        <f>SUM(F40:F51)</f>
        <v>16659106200</v>
      </c>
      <c r="G52" s="21">
        <f>SUM(G40:G51)</f>
        <v>17692990900</v>
      </c>
      <c r="H52" s="22">
        <f t="shared" si="8"/>
        <v>106.20612347137808</v>
      </c>
      <c r="I52" s="10"/>
    </row>
    <row r="53" spans="1:9" x14ac:dyDescent="0.15">
      <c r="F53" s="2">
        <f>F52/B52</f>
        <v>321170.35280508967</v>
      </c>
      <c r="G53" s="2">
        <f>G52/C52</f>
        <v>190247213.97849461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5">
        <v>0</v>
      </c>
      <c r="D57" s="20">
        <f>さいたま!D57</f>
        <v>0</v>
      </c>
      <c r="E57" s="25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0">
        <f>さいたま!B58</f>
        <v>0</v>
      </c>
      <c r="C58" s="25">
        <v>0</v>
      </c>
      <c r="D58" s="20">
        <f>さいたま!D58</f>
        <v>0</v>
      </c>
      <c r="E58" s="25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0">
        <f>さいたま!B59</f>
        <v>0</v>
      </c>
      <c r="C59" s="25">
        <v>0</v>
      </c>
      <c r="D59" s="20">
        <f>さいたま!D59</f>
        <v>0</v>
      </c>
      <c r="E59" s="25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29" t="s">
        <v>19</v>
      </c>
      <c r="B60" s="33">
        <f>さいたま!B60</f>
        <v>0</v>
      </c>
      <c r="C60" s="49">
        <v>0</v>
      </c>
      <c r="D60" s="33">
        <f>さいたま!D60</f>
        <v>0</v>
      </c>
      <c r="E60" s="49">
        <v>0</v>
      </c>
      <c r="F60" s="30">
        <f t="shared" si="9"/>
        <v>0</v>
      </c>
      <c r="G60" s="30">
        <f t="shared" si="10"/>
        <v>0</v>
      </c>
      <c r="H60" s="31" t="e">
        <f t="shared" si="11"/>
        <v>#DIV/0!</v>
      </c>
      <c r="I60" s="10"/>
    </row>
    <row r="61" spans="1:9" x14ac:dyDescent="0.15">
      <c r="A61" s="27" t="s">
        <v>20</v>
      </c>
      <c r="B61" s="20">
        <f>さいたま!B61</f>
        <v>0</v>
      </c>
      <c r="C61" s="25">
        <v>0</v>
      </c>
      <c r="D61" s="20">
        <f>さいたま!D61</f>
        <v>0</v>
      </c>
      <c r="E61" s="25">
        <v>0</v>
      </c>
      <c r="F61" s="20">
        <f t="shared" si="9"/>
        <v>0</v>
      </c>
      <c r="G61" s="20">
        <f t="shared" si="10"/>
        <v>0</v>
      </c>
      <c r="H61" s="28" t="e">
        <f t="shared" si="11"/>
        <v>#DIV/0!</v>
      </c>
      <c r="I61" s="10"/>
    </row>
    <row r="62" spans="1:9" x14ac:dyDescent="0.15">
      <c r="A62" s="19" t="s">
        <v>21</v>
      </c>
      <c r="B62" s="20">
        <f>さいたま!B62</f>
        <v>0</v>
      </c>
      <c r="C62" s="25">
        <v>0</v>
      </c>
      <c r="D62" s="20">
        <f>さいたま!D62</f>
        <v>0</v>
      </c>
      <c r="E62" s="25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0">
        <f>さいたま!B63</f>
        <v>9</v>
      </c>
      <c r="C63" s="25">
        <v>0</v>
      </c>
      <c r="D63" s="20">
        <f>さいたま!D63</f>
        <v>212600</v>
      </c>
      <c r="E63" s="25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29" t="s">
        <v>23</v>
      </c>
      <c r="B64" s="33">
        <f>さいたま!B64</f>
        <v>8</v>
      </c>
      <c r="C64" s="49">
        <v>0</v>
      </c>
      <c r="D64" s="33">
        <f>さいたま!D64</f>
        <v>240200</v>
      </c>
      <c r="E64" s="49">
        <v>0</v>
      </c>
      <c r="F64" s="30">
        <f t="shared" si="9"/>
        <v>0</v>
      </c>
      <c r="G64" s="30">
        <f t="shared" si="10"/>
        <v>0</v>
      </c>
      <c r="H64" s="31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5">
        <v>0</v>
      </c>
      <c r="D65" s="20">
        <f>さいたま!D65</f>
        <v>284600</v>
      </c>
      <c r="E65" s="25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5">
        <v>0</v>
      </c>
      <c r="D66" s="20">
        <f>さいたま!D66</f>
        <v>322100</v>
      </c>
      <c r="E66" s="25">
        <v>0</v>
      </c>
      <c r="F66" s="21">
        <f t="shared" si="9"/>
        <v>0</v>
      </c>
      <c r="G66" s="21">
        <f t="shared" si="10"/>
        <v>0</v>
      </c>
      <c r="H66" s="22" t="e">
        <f t="shared" si="11"/>
        <v>#DIV/0!</v>
      </c>
      <c r="I66" s="10"/>
    </row>
    <row r="67" spans="1:256" x14ac:dyDescent="0.15">
      <c r="A67" s="19" t="s">
        <v>26</v>
      </c>
      <c r="B67" s="20">
        <f>さいたま!B67</f>
        <v>10</v>
      </c>
      <c r="C67" s="25">
        <v>0</v>
      </c>
      <c r="D67" s="20">
        <f>さいたま!D67</f>
        <v>352800</v>
      </c>
      <c r="E67" s="25">
        <v>0</v>
      </c>
      <c r="F67" s="21">
        <f t="shared" si="9"/>
        <v>0</v>
      </c>
      <c r="G67" s="21">
        <f t="shared" si="10"/>
        <v>0</v>
      </c>
      <c r="H67" s="22" t="e">
        <f>G67/F67*100</f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6">
        <v>0</v>
      </c>
      <c r="D68" s="20">
        <f>さいたま!D68</f>
        <v>384400</v>
      </c>
      <c r="E68" s="26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0</v>
      </c>
      <c r="D69" s="20">
        <f>さいたま!D69</f>
        <v>1796700</v>
      </c>
      <c r="E69" s="21">
        <f>SUM(E57:E68)</f>
        <v>0</v>
      </c>
      <c r="F69" s="21">
        <f>SUM(F57:F68)</f>
        <v>0</v>
      </c>
      <c r="G69" s="21">
        <f>SUM(G57:G68)</f>
        <v>0</v>
      </c>
      <c r="H69" s="22" t="e">
        <f>G69/F69*100</f>
        <v>#DIV/0!</v>
      </c>
      <c r="I69" s="10"/>
    </row>
    <row r="70" spans="1:256" ht="14.25" thickBot="1" x14ac:dyDescent="0.2">
      <c r="F70" s="2">
        <f>F69/B69</f>
        <v>0</v>
      </c>
      <c r="G70" s="2" t="e">
        <f>G69/C69</f>
        <v>#DIV/0!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102.60273596340892</v>
      </c>
      <c r="D71" s="4"/>
      <c r="E71" s="4"/>
      <c r="F71" s="4"/>
      <c r="G71" s="4"/>
      <c r="H71" s="7"/>
      <c r="I71" s="8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23" orientation="portrait" useFirstPageNumber="1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V190"/>
  <sheetViews>
    <sheetView tabSelected="1" view="pageBreakPreview" topLeftCell="A4" zoomScale="98" zoomScaleNormal="100" zoomScaleSheetLayoutView="98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54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17" t="s">
        <v>10</v>
      </c>
      <c r="D5" s="13" t="s">
        <v>11</v>
      </c>
      <c r="E5" s="13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20">
        <f>さいたま!B6</f>
        <v>2538</v>
      </c>
      <c r="C6" s="20">
        <v>8</v>
      </c>
      <c r="D6" s="20">
        <f>さいたま!D6</f>
        <v>185900</v>
      </c>
      <c r="E6" s="21">
        <v>186000</v>
      </c>
      <c r="F6" s="21">
        <f t="shared" ref="F6:F17" si="0">IF(C6=0,0,B6*D6)</f>
        <v>471814200</v>
      </c>
      <c r="G6" s="21">
        <f t="shared" ref="G6:G17" si="1">B6*E6</f>
        <v>472068000</v>
      </c>
      <c r="H6" s="22">
        <f t="shared" ref="H6:H18" si="2">G6/F6*100</f>
        <v>100.05379236148467</v>
      </c>
      <c r="I6" s="10"/>
    </row>
    <row r="7" spans="1:256" x14ac:dyDescent="0.15">
      <c r="A7" s="19" t="s">
        <v>17</v>
      </c>
      <c r="B7" s="20">
        <f>さいたま!B7</f>
        <v>2739</v>
      </c>
      <c r="C7" s="21">
        <v>10</v>
      </c>
      <c r="D7" s="20">
        <f>さいたま!D7</f>
        <v>192100</v>
      </c>
      <c r="E7" s="21">
        <v>197100</v>
      </c>
      <c r="F7" s="21">
        <f t="shared" si="0"/>
        <v>526161900</v>
      </c>
      <c r="G7" s="21">
        <f t="shared" si="1"/>
        <v>539856900</v>
      </c>
      <c r="H7" s="22">
        <f t="shared" si="2"/>
        <v>102.60281103591879</v>
      </c>
      <c r="I7" s="10"/>
    </row>
    <row r="8" spans="1:256" x14ac:dyDescent="0.15">
      <c r="A8" s="19" t="s">
        <v>18</v>
      </c>
      <c r="B8" s="20">
        <f>さいたま!B8</f>
        <v>2665</v>
      </c>
      <c r="C8" s="21">
        <v>14</v>
      </c>
      <c r="D8" s="20">
        <f>さいたま!D8</f>
        <v>199600</v>
      </c>
      <c r="E8" s="21">
        <v>204000</v>
      </c>
      <c r="F8" s="21">
        <f t="shared" si="0"/>
        <v>531934000</v>
      </c>
      <c r="G8" s="21">
        <f t="shared" si="1"/>
        <v>543660000</v>
      </c>
      <c r="H8" s="22">
        <f t="shared" si="2"/>
        <v>102.20440881763525</v>
      </c>
      <c r="I8" s="10"/>
    </row>
    <row r="9" spans="1:256" ht="14.25" thickBot="1" x14ac:dyDescent="0.2">
      <c r="A9" s="29" t="s">
        <v>19</v>
      </c>
      <c r="B9" s="30">
        <f>さいたま!B9</f>
        <v>4645</v>
      </c>
      <c r="C9" s="30">
        <v>28</v>
      </c>
      <c r="D9" s="30">
        <f>さいたま!D9</f>
        <v>211700</v>
      </c>
      <c r="E9" s="30">
        <v>214700</v>
      </c>
      <c r="F9" s="30">
        <f t="shared" si="0"/>
        <v>983346500</v>
      </c>
      <c r="G9" s="30">
        <f t="shared" si="1"/>
        <v>997281500</v>
      </c>
      <c r="H9" s="31">
        <f t="shared" si="2"/>
        <v>101.4170996693434</v>
      </c>
      <c r="I9" s="10"/>
    </row>
    <row r="10" spans="1:256" x14ac:dyDescent="0.15">
      <c r="A10" s="27" t="s">
        <v>20</v>
      </c>
      <c r="B10" s="20">
        <f>さいたま!B10</f>
        <v>3696</v>
      </c>
      <c r="C10" s="20">
        <v>29</v>
      </c>
      <c r="D10" s="20">
        <f>さいたま!D10</f>
        <v>229600</v>
      </c>
      <c r="E10" s="20">
        <v>230100</v>
      </c>
      <c r="F10" s="20">
        <f t="shared" si="0"/>
        <v>848601600</v>
      </c>
      <c r="G10" s="20">
        <f t="shared" si="1"/>
        <v>850449600</v>
      </c>
      <c r="H10" s="28">
        <f t="shared" si="2"/>
        <v>100.2177700348432</v>
      </c>
      <c r="I10" s="10"/>
    </row>
    <row r="11" spans="1:256" x14ac:dyDescent="0.15">
      <c r="A11" s="19" t="s">
        <v>21</v>
      </c>
      <c r="B11" s="20">
        <f>さいたま!B11</f>
        <v>6043</v>
      </c>
      <c r="C11" s="21">
        <v>28</v>
      </c>
      <c r="D11" s="20">
        <f>さいたま!D11</f>
        <v>252600</v>
      </c>
      <c r="E11" s="21">
        <v>249900</v>
      </c>
      <c r="F11" s="21">
        <f t="shared" si="0"/>
        <v>1526461800</v>
      </c>
      <c r="G11" s="21">
        <f t="shared" si="1"/>
        <v>1510145700</v>
      </c>
      <c r="H11" s="22">
        <f t="shared" si="2"/>
        <v>98.931116389548691</v>
      </c>
      <c r="I11" s="10"/>
    </row>
    <row r="12" spans="1:256" x14ac:dyDescent="0.15">
      <c r="A12" s="19" t="s">
        <v>22</v>
      </c>
      <c r="B12" s="21">
        <f>さいたま!B12</f>
        <v>11105</v>
      </c>
      <c r="C12" s="21">
        <v>47</v>
      </c>
      <c r="D12" s="21">
        <f>さいたま!D12</f>
        <v>293000</v>
      </c>
      <c r="E12" s="21">
        <v>296200</v>
      </c>
      <c r="F12" s="21">
        <f t="shared" si="0"/>
        <v>3253765000</v>
      </c>
      <c r="G12" s="21">
        <f t="shared" si="1"/>
        <v>3289301000</v>
      </c>
      <c r="H12" s="22">
        <f t="shared" si="2"/>
        <v>101.09215017064845</v>
      </c>
      <c r="I12" s="10"/>
    </row>
    <row r="13" spans="1:256" ht="14.25" thickBot="1" x14ac:dyDescent="0.2">
      <c r="A13" s="29" t="s">
        <v>23</v>
      </c>
      <c r="B13" s="33">
        <f>さいたま!B13</f>
        <v>12674</v>
      </c>
      <c r="C13" s="30">
        <v>27</v>
      </c>
      <c r="D13" s="33">
        <f>さいたま!D13</f>
        <v>333000</v>
      </c>
      <c r="E13" s="30">
        <v>338200</v>
      </c>
      <c r="F13" s="30">
        <f t="shared" si="0"/>
        <v>4220442000</v>
      </c>
      <c r="G13" s="30">
        <f t="shared" si="1"/>
        <v>4286346800</v>
      </c>
      <c r="H13" s="31">
        <f t="shared" si="2"/>
        <v>101.56156156156155</v>
      </c>
      <c r="I13" s="10"/>
    </row>
    <row r="14" spans="1:256" x14ac:dyDescent="0.15">
      <c r="A14" s="27" t="s">
        <v>24</v>
      </c>
      <c r="B14" s="20">
        <f>さいたま!B14</f>
        <v>13152</v>
      </c>
      <c r="C14" s="20">
        <v>43</v>
      </c>
      <c r="D14" s="20">
        <f>さいたま!D14</f>
        <v>372400</v>
      </c>
      <c r="E14" s="20">
        <v>367200</v>
      </c>
      <c r="F14" s="20">
        <f t="shared" si="0"/>
        <v>4897804800</v>
      </c>
      <c r="G14" s="20">
        <f t="shared" si="1"/>
        <v>4829414400</v>
      </c>
      <c r="H14" s="28">
        <f t="shared" si="2"/>
        <v>98.603651987110624</v>
      </c>
      <c r="I14" s="10"/>
    </row>
    <row r="15" spans="1:256" x14ac:dyDescent="0.15">
      <c r="A15" s="19" t="s">
        <v>25</v>
      </c>
      <c r="B15" s="20">
        <f>さいたま!B15</f>
        <v>10229</v>
      </c>
      <c r="C15" s="21">
        <v>57</v>
      </c>
      <c r="D15" s="20">
        <f>さいたま!D15</f>
        <v>399300</v>
      </c>
      <c r="E15" s="21">
        <v>400300</v>
      </c>
      <c r="F15" s="21">
        <f t="shared" si="0"/>
        <v>4084439700</v>
      </c>
      <c r="G15" s="21">
        <f t="shared" si="1"/>
        <v>4094668700</v>
      </c>
      <c r="H15" s="22">
        <f t="shared" si="2"/>
        <v>100.25043826696719</v>
      </c>
      <c r="I15" s="10"/>
    </row>
    <row r="16" spans="1:256" x14ac:dyDescent="0.15">
      <c r="A16" s="19" t="s">
        <v>26</v>
      </c>
      <c r="B16" s="20">
        <f>さいたま!B16</f>
        <v>6873</v>
      </c>
      <c r="C16" s="21">
        <v>32</v>
      </c>
      <c r="D16" s="20">
        <f>さいたま!D16</f>
        <v>406500</v>
      </c>
      <c r="E16" s="21">
        <v>433300</v>
      </c>
      <c r="F16" s="21">
        <f t="shared" si="0"/>
        <v>2793874500</v>
      </c>
      <c r="G16" s="21">
        <f t="shared" si="1"/>
        <v>2978070900</v>
      </c>
      <c r="H16" s="22">
        <f t="shared" si="2"/>
        <v>106.59286592865928</v>
      </c>
      <c r="I16" s="10"/>
    </row>
    <row r="17" spans="1:9" x14ac:dyDescent="0.15">
      <c r="A17" s="19" t="s">
        <v>27</v>
      </c>
      <c r="B17" s="20">
        <f>さいたま!B17</f>
        <v>1876</v>
      </c>
      <c r="C17" s="21">
        <v>10</v>
      </c>
      <c r="D17" s="20">
        <f>さいたま!D17</f>
        <v>408400</v>
      </c>
      <c r="E17" s="21">
        <v>420200</v>
      </c>
      <c r="F17" s="21">
        <f t="shared" si="0"/>
        <v>766158400</v>
      </c>
      <c r="G17" s="21">
        <f t="shared" si="1"/>
        <v>788295200</v>
      </c>
      <c r="H17" s="22">
        <f t="shared" si="2"/>
        <v>102.88932419196865</v>
      </c>
      <c r="I17" s="10"/>
    </row>
    <row r="18" spans="1:9" x14ac:dyDescent="0.15">
      <c r="A18" s="19" t="s">
        <v>28</v>
      </c>
      <c r="B18" s="20">
        <f>さいたま!B18</f>
        <v>78235</v>
      </c>
      <c r="C18" s="21">
        <f>SUM(C6:C17)</f>
        <v>333</v>
      </c>
      <c r="D18" s="20">
        <f>さいたま!D18</f>
        <v>3484100</v>
      </c>
      <c r="E18" s="21">
        <f>SUM(E6:E17)</f>
        <v>3537200</v>
      </c>
      <c r="F18" s="21">
        <f>SUM(F6:F17)</f>
        <v>24904804400</v>
      </c>
      <c r="G18" s="21">
        <f>SUM(G6:G17)</f>
        <v>25179558700</v>
      </c>
      <c r="H18" s="22">
        <f t="shared" si="2"/>
        <v>101.10321806020688</v>
      </c>
      <c r="I18" s="10"/>
    </row>
    <row r="19" spans="1:9" x14ac:dyDescent="0.15">
      <c r="F19" s="2">
        <f>F18/B18</f>
        <v>318333.28305745509</v>
      </c>
      <c r="G19" s="2">
        <f>G18/C18</f>
        <v>75614290.390390396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1">
        <v>2</v>
      </c>
      <c r="D23" s="20">
        <f>さいたま!D23</f>
        <v>160900</v>
      </c>
      <c r="E23" s="21">
        <v>165700</v>
      </c>
      <c r="F23" s="21">
        <f t="shared" ref="F23:F34" si="3">IF(C23=0,0,B23*D23)</f>
        <v>24135000</v>
      </c>
      <c r="G23" s="21">
        <f t="shared" ref="G23:G34" si="4">B23*E23</f>
        <v>24855000</v>
      </c>
      <c r="H23" s="22">
        <f>G23/F23*100</f>
        <v>102.98321939092605</v>
      </c>
      <c r="I23" s="10"/>
    </row>
    <row r="24" spans="1:9" x14ac:dyDescent="0.15">
      <c r="A24" s="19" t="s">
        <v>17</v>
      </c>
      <c r="B24" s="20">
        <f>さいたま!B24</f>
        <v>179</v>
      </c>
      <c r="C24" s="21">
        <v>0</v>
      </c>
      <c r="D24" s="20">
        <f>さいたま!D24</f>
        <v>163600</v>
      </c>
      <c r="E24" s="21">
        <v>0</v>
      </c>
      <c r="F24" s="21">
        <f t="shared" si="3"/>
        <v>0</v>
      </c>
      <c r="G24" s="21">
        <f t="shared" si="4"/>
        <v>0</v>
      </c>
      <c r="H24" s="22" t="e">
        <f>G24/F24*100</f>
        <v>#DIV/0!</v>
      </c>
      <c r="I24" s="10"/>
    </row>
    <row r="25" spans="1:9" x14ac:dyDescent="0.15">
      <c r="A25" s="19" t="s">
        <v>18</v>
      </c>
      <c r="B25" s="21">
        <f>さいたま!B25</f>
        <v>158</v>
      </c>
      <c r="C25" s="32">
        <v>0</v>
      </c>
      <c r="D25" s="21">
        <f>さいたま!D25</f>
        <v>171700</v>
      </c>
      <c r="E25" s="21">
        <v>0</v>
      </c>
      <c r="F25" s="21">
        <f t="shared" si="3"/>
        <v>0</v>
      </c>
      <c r="G25" s="21">
        <f t="shared" si="4"/>
        <v>0</v>
      </c>
      <c r="H25" s="22" t="e">
        <f>G25/F25*100</f>
        <v>#DIV/0!</v>
      </c>
      <c r="I25" s="10"/>
    </row>
    <row r="26" spans="1:9" ht="14.25" thickBot="1" x14ac:dyDescent="0.2">
      <c r="A26" s="29" t="s">
        <v>19</v>
      </c>
      <c r="B26" s="33">
        <f>さいたま!B26</f>
        <v>286</v>
      </c>
      <c r="C26" s="30">
        <v>3</v>
      </c>
      <c r="D26" s="33">
        <f>さいたま!D26</f>
        <v>179500</v>
      </c>
      <c r="E26" s="30">
        <v>202100</v>
      </c>
      <c r="F26" s="30">
        <f t="shared" si="3"/>
        <v>51337000</v>
      </c>
      <c r="G26" s="30">
        <f t="shared" si="4"/>
        <v>57800600</v>
      </c>
      <c r="H26" s="31">
        <f t="shared" ref="H26:H35" si="5">G26/F26*100</f>
        <v>112.59052924791087</v>
      </c>
      <c r="I26" s="10"/>
    </row>
    <row r="27" spans="1:9" x14ac:dyDescent="0.15">
      <c r="A27" s="27" t="s">
        <v>20</v>
      </c>
      <c r="B27" s="20">
        <f>さいたま!B27</f>
        <v>162</v>
      </c>
      <c r="C27" s="20">
        <v>2</v>
      </c>
      <c r="D27" s="20">
        <f>さいたま!D27</f>
        <v>200600</v>
      </c>
      <c r="E27" s="20">
        <v>210200</v>
      </c>
      <c r="F27" s="20">
        <f t="shared" si="3"/>
        <v>32497200</v>
      </c>
      <c r="G27" s="20">
        <f t="shared" si="4"/>
        <v>34052400</v>
      </c>
      <c r="H27" s="28">
        <f t="shared" si="5"/>
        <v>104.78564307078764</v>
      </c>
      <c r="I27" s="10"/>
    </row>
    <row r="28" spans="1:9" x14ac:dyDescent="0.15">
      <c r="A28" s="19" t="s">
        <v>21</v>
      </c>
      <c r="B28" s="21">
        <f>さいたま!B28</f>
        <v>270</v>
      </c>
      <c r="C28" s="21">
        <v>3</v>
      </c>
      <c r="D28" s="21">
        <f>さいたま!D28</f>
        <v>221500</v>
      </c>
      <c r="E28" s="21">
        <v>236000</v>
      </c>
      <c r="F28" s="21">
        <f t="shared" si="3"/>
        <v>59805000</v>
      </c>
      <c r="G28" s="21">
        <f t="shared" si="4"/>
        <v>63720000</v>
      </c>
      <c r="H28" s="22">
        <f t="shared" si="5"/>
        <v>106.54627539503385</v>
      </c>
      <c r="I28" s="10"/>
    </row>
    <row r="29" spans="1:9" x14ac:dyDescent="0.15">
      <c r="A29" s="19" t="s">
        <v>22</v>
      </c>
      <c r="B29" s="20">
        <f>さいたま!B29</f>
        <v>704</v>
      </c>
      <c r="C29" s="21">
        <v>4</v>
      </c>
      <c r="D29" s="20">
        <f>さいたま!D29</f>
        <v>256800</v>
      </c>
      <c r="E29" s="21">
        <v>276800</v>
      </c>
      <c r="F29" s="21">
        <f t="shared" si="3"/>
        <v>180787200</v>
      </c>
      <c r="G29" s="21">
        <f t="shared" si="4"/>
        <v>194867200</v>
      </c>
      <c r="H29" s="22">
        <f t="shared" si="5"/>
        <v>107.78816199376946</v>
      </c>
      <c r="I29" s="10"/>
    </row>
    <row r="30" spans="1:9" ht="14.25" thickBot="1" x14ac:dyDescent="0.2">
      <c r="A30" s="29" t="s">
        <v>23</v>
      </c>
      <c r="B30" s="33">
        <f>さいたま!B30</f>
        <v>1079</v>
      </c>
      <c r="C30" s="30">
        <v>4</v>
      </c>
      <c r="D30" s="33">
        <f>さいたま!D30</f>
        <v>298400</v>
      </c>
      <c r="E30" s="30">
        <v>309800</v>
      </c>
      <c r="F30" s="30">
        <f t="shared" si="3"/>
        <v>321973600</v>
      </c>
      <c r="G30" s="30">
        <f t="shared" si="4"/>
        <v>334274200</v>
      </c>
      <c r="H30" s="31">
        <f t="shared" si="5"/>
        <v>103.82037533512064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9</v>
      </c>
      <c r="D31" s="20">
        <f>さいたま!D31</f>
        <v>337400</v>
      </c>
      <c r="E31" s="20">
        <v>339900</v>
      </c>
      <c r="F31" s="20">
        <f t="shared" si="3"/>
        <v>616092400</v>
      </c>
      <c r="G31" s="20">
        <f t="shared" si="4"/>
        <v>620657400</v>
      </c>
      <c r="H31" s="28">
        <f t="shared" si="5"/>
        <v>100.74096028452874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7</v>
      </c>
      <c r="D32" s="20">
        <f>さいたま!D32</f>
        <v>364600</v>
      </c>
      <c r="E32" s="21">
        <v>364400</v>
      </c>
      <c r="F32" s="21">
        <f t="shared" si="3"/>
        <v>562942400</v>
      </c>
      <c r="G32" s="21">
        <f t="shared" si="4"/>
        <v>562633600</v>
      </c>
      <c r="H32" s="22">
        <f t="shared" si="5"/>
        <v>99.945145364783329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4</v>
      </c>
      <c r="D33" s="20">
        <f>さいたま!D33</f>
        <v>387100</v>
      </c>
      <c r="E33" s="21">
        <v>383700</v>
      </c>
      <c r="F33" s="21">
        <f t="shared" si="3"/>
        <v>717296300</v>
      </c>
      <c r="G33" s="21">
        <f t="shared" si="4"/>
        <v>710996100</v>
      </c>
      <c r="H33" s="22">
        <f t="shared" si="5"/>
        <v>99.121673986050112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3</v>
      </c>
      <c r="D34" s="20">
        <f>さいたま!D34</f>
        <v>398200</v>
      </c>
      <c r="E34" s="21">
        <v>400700</v>
      </c>
      <c r="F34" s="21">
        <f t="shared" si="3"/>
        <v>677736400</v>
      </c>
      <c r="G34" s="21">
        <f t="shared" si="4"/>
        <v>681991400</v>
      </c>
      <c r="H34" s="22">
        <f t="shared" si="5"/>
        <v>100.62782521346057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41</v>
      </c>
      <c r="D35" s="20">
        <f>さいたま!D35</f>
        <v>3140300</v>
      </c>
      <c r="E35" s="21">
        <f>SUM(E23:E34)</f>
        <v>2889300</v>
      </c>
      <c r="F35" s="21">
        <f>SUM(F23:F34)</f>
        <v>3244602500</v>
      </c>
      <c r="G35" s="21">
        <f>SUM(G23:G34)</f>
        <v>3285847900</v>
      </c>
      <c r="H35" s="22">
        <f t="shared" si="5"/>
        <v>101.27120040128182</v>
      </c>
      <c r="I35" s="10"/>
    </row>
    <row r="36" spans="1:9" x14ac:dyDescent="0.15">
      <c r="F36" s="2">
        <f>F35/B35</f>
        <v>327307.82810450922</v>
      </c>
      <c r="G36" s="2">
        <f>G35/C35</f>
        <v>80142631.707317069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1">
        <v>1</v>
      </c>
      <c r="D40" s="20">
        <f>さいたま!D40</f>
        <v>149700</v>
      </c>
      <c r="E40" s="21">
        <v>151500</v>
      </c>
      <c r="F40" s="21">
        <f t="shared" ref="F40:F51" si="6">IF(C40=0,0,B40*D40)</f>
        <v>124999500</v>
      </c>
      <c r="G40" s="21">
        <f t="shared" ref="G40:G51" si="7">B40*E40</f>
        <v>126502500</v>
      </c>
      <c r="H40" s="22">
        <f>G40/F40*100</f>
        <v>101.20240480961924</v>
      </c>
      <c r="I40" s="10"/>
    </row>
    <row r="41" spans="1:9" x14ac:dyDescent="0.15">
      <c r="A41" s="19" t="s">
        <v>17</v>
      </c>
      <c r="B41" s="21">
        <f>さいたま!B41</f>
        <v>671</v>
      </c>
      <c r="C41" s="21">
        <v>0</v>
      </c>
      <c r="D41" s="21">
        <f>さいたま!D41</f>
        <v>156400</v>
      </c>
      <c r="E41" s="21">
        <v>0</v>
      </c>
      <c r="F41" s="21">
        <f t="shared" si="6"/>
        <v>0</v>
      </c>
      <c r="G41" s="21">
        <f t="shared" si="7"/>
        <v>0</v>
      </c>
      <c r="H41" s="22" t="e">
        <f>G41/F41*100</f>
        <v>#DIV/0!</v>
      </c>
      <c r="I41" s="10"/>
    </row>
    <row r="42" spans="1:9" x14ac:dyDescent="0.15">
      <c r="A42" s="19" t="s">
        <v>18</v>
      </c>
      <c r="B42" s="20">
        <f>さいたま!B42</f>
        <v>608</v>
      </c>
      <c r="C42" s="21">
        <v>1</v>
      </c>
      <c r="D42" s="20">
        <f>さいたま!D42</f>
        <v>159900</v>
      </c>
      <c r="E42" s="21">
        <v>173900</v>
      </c>
      <c r="F42" s="21">
        <f t="shared" si="6"/>
        <v>97219200</v>
      </c>
      <c r="G42" s="21">
        <f t="shared" si="7"/>
        <v>105731200</v>
      </c>
      <c r="H42" s="22">
        <f>G42/F42*100</f>
        <v>108.75547217010633</v>
      </c>
      <c r="I42" s="10"/>
    </row>
    <row r="43" spans="1:9" ht="14.25" thickBot="1" x14ac:dyDescent="0.2">
      <c r="A43" s="29" t="s">
        <v>19</v>
      </c>
      <c r="B43" s="33">
        <f>さいたま!B43</f>
        <v>973</v>
      </c>
      <c r="C43" s="30">
        <v>0</v>
      </c>
      <c r="D43" s="33">
        <f>さいたま!D43</f>
        <v>170100</v>
      </c>
      <c r="E43" s="30">
        <v>0</v>
      </c>
      <c r="F43" s="30">
        <f t="shared" si="6"/>
        <v>0</v>
      </c>
      <c r="G43" s="30">
        <f t="shared" si="7"/>
        <v>0</v>
      </c>
      <c r="H43" s="31" t="e">
        <f t="shared" ref="H43:H52" si="8">G43/F43*100</f>
        <v>#DIV/0!</v>
      </c>
      <c r="I43" s="10"/>
    </row>
    <row r="44" spans="1:9" x14ac:dyDescent="0.15">
      <c r="A44" s="27" t="s">
        <v>20</v>
      </c>
      <c r="B44" s="20">
        <f>さいたま!B44</f>
        <v>380</v>
      </c>
      <c r="C44" s="20">
        <v>1</v>
      </c>
      <c r="D44" s="20">
        <f>さいたま!D44</f>
        <v>187800</v>
      </c>
      <c r="E44" s="20">
        <v>220600</v>
      </c>
      <c r="F44" s="20">
        <f t="shared" si="6"/>
        <v>71364000</v>
      </c>
      <c r="G44" s="20">
        <f t="shared" si="7"/>
        <v>83828000</v>
      </c>
      <c r="H44" s="28">
        <f t="shared" si="8"/>
        <v>117.46538871139509</v>
      </c>
      <c r="I44" s="10"/>
    </row>
    <row r="45" spans="1:9" x14ac:dyDescent="0.15">
      <c r="A45" s="19" t="s">
        <v>21</v>
      </c>
      <c r="B45" s="20">
        <f>さいたま!B45</f>
        <v>657</v>
      </c>
      <c r="C45" s="21">
        <v>2</v>
      </c>
      <c r="D45" s="20">
        <f>さいたま!D45</f>
        <v>208300</v>
      </c>
      <c r="E45" s="21">
        <v>217100</v>
      </c>
      <c r="F45" s="21">
        <f t="shared" si="6"/>
        <v>136853100</v>
      </c>
      <c r="G45" s="21">
        <f t="shared" si="7"/>
        <v>142634700</v>
      </c>
      <c r="H45" s="22">
        <f t="shared" si="8"/>
        <v>104.2246759481517</v>
      </c>
      <c r="I45" s="10"/>
    </row>
    <row r="46" spans="1:9" x14ac:dyDescent="0.15">
      <c r="A46" s="19" t="s">
        <v>22</v>
      </c>
      <c r="B46" s="21">
        <f>さいたま!B46</f>
        <v>1596</v>
      </c>
      <c r="C46" s="21">
        <v>3</v>
      </c>
      <c r="D46" s="21">
        <f>さいたま!D46</f>
        <v>242800</v>
      </c>
      <c r="E46" s="21">
        <v>273700</v>
      </c>
      <c r="F46" s="21">
        <f t="shared" si="6"/>
        <v>387508800</v>
      </c>
      <c r="G46" s="21">
        <f t="shared" si="7"/>
        <v>436825200</v>
      </c>
      <c r="H46" s="22">
        <f t="shared" si="8"/>
        <v>112.72652388797364</v>
      </c>
      <c r="I46" s="10"/>
    </row>
    <row r="47" spans="1:9" ht="14.25" thickBot="1" x14ac:dyDescent="0.2">
      <c r="A47" s="29" t="s">
        <v>23</v>
      </c>
      <c r="B47" s="33">
        <f>さいたま!B47</f>
        <v>2806</v>
      </c>
      <c r="C47" s="30">
        <v>1</v>
      </c>
      <c r="D47" s="33">
        <f>さいたま!D47</f>
        <v>283900</v>
      </c>
      <c r="E47" s="30">
        <v>281200</v>
      </c>
      <c r="F47" s="30">
        <f t="shared" si="6"/>
        <v>796623400</v>
      </c>
      <c r="G47" s="30">
        <f t="shared" si="7"/>
        <v>789047200</v>
      </c>
      <c r="H47" s="31">
        <f t="shared" si="8"/>
        <v>99.048960901725962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6</v>
      </c>
      <c r="D48" s="20">
        <f>さいたま!D48</f>
        <v>329300</v>
      </c>
      <c r="E48" s="20">
        <v>337000</v>
      </c>
      <c r="F48" s="20">
        <f t="shared" si="6"/>
        <v>2174367900</v>
      </c>
      <c r="G48" s="20">
        <f t="shared" si="7"/>
        <v>2225211000</v>
      </c>
      <c r="H48" s="28">
        <f t="shared" si="8"/>
        <v>102.33829334952931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34</v>
      </c>
      <c r="D49" s="20">
        <f>さいたま!D49</f>
        <v>359000</v>
      </c>
      <c r="E49" s="21">
        <v>367900</v>
      </c>
      <c r="F49" s="21">
        <f t="shared" si="6"/>
        <v>4065316000</v>
      </c>
      <c r="G49" s="21">
        <f t="shared" si="7"/>
        <v>4166099600</v>
      </c>
      <c r="H49" s="22">
        <f t="shared" si="8"/>
        <v>102.47910863509748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10</v>
      </c>
      <c r="D50" s="20">
        <f>さいたま!D50</f>
        <v>380700</v>
      </c>
      <c r="E50" s="21">
        <v>372800</v>
      </c>
      <c r="F50" s="21">
        <f t="shared" si="6"/>
        <v>4348355400</v>
      </c>
      <c r="G50" s="21">
        <f t="shared" si="7"/>
        <v>4258121600</v>
      </c>
      <c r="H50" s="22">
        <f t="shared" si="8"/>
        <v>97.92487522983977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25</v>
      </c>
      <c r="D51" s="20">
        <f>さいたま!D51</f>
        <v>393500</v>
      </c>
      <c r="E51" s="21">
        <v>414400</v>
      </c>
      <c r="F51" s="21">
        <f t="shared" si="6"/>
        <v>5507032500</v>
      </c>
      <c r="G51" s="21">
        <f t="shared" si="7"/>
        <v>5799528000</v>
      </c>
      <c r="H51" s="22">
        <f t="shared" si="8"/>
        <v>105.31130876747142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84</v>
      </c>
      <c r="D52" s="20">
        <f>さいたま!D52</f>
        <v>3021400</v>
      </c>
      <c r="E52" s="21">
        <f>SUM(E40:E51)</f>
        <v>2810100</v>
      </c>
      <c r="F52" s="21">
        <f>SUM(F40:F51)</f>
        <v>17709639800</v>
      </c>
      <c r="G52" s="21">
        <f>SUM(G40:G51)</f>
        <v>18133529000</v>
      </c>
      <c r="H52" s="22">
        <f t="shared" si="8"/>
        <v>102.39355065821272</v>
      </c>
      <c r="I52" s="10"/>
    </row>
    <row r="53" spans="1:9" x14ac:dyDescent="0.15">
      <c r="F53" s="2">
        <f>F52/B52</f>
        <v>341423.55504144978</v>
      </c>
      <c r="G53" s="2">
        <f>G52/C52</f>
        <v>215875345.23809522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1">
        <v>0</v>
      </c>
      <c r="D57" s="20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1">
        <f>さいたま!B58</f>
        <v>0</v>
      </c>
      <c r="C58" s="21">
        <v>0</v>
      </c>
      <c r="D58" s="21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0">
        <f>さいたま!B59</f>
        <v>0</v>
      </c>
      <c r="C59" s="21">
        <v>0</v>
      </c>
      <c r="D59" s="20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29" t="s">
        <v>19</v>
      </c>
      <c r="B60" s="33">
        <f>さいたま!B60</f>
        <v>0</v>
      </c>
      <c r="C60" s="30">
        <v>0</v>
      </c>
      <c r="D60" s="33">
        <f>さいたま!D60</f>
        <v>0</v>
      </c>
      <c r="E60" s="30">
        <v>0</v>
      </c>
      <c r="F60" s="30">
        <f t="shared" si="9"/>
        <v>0</v>
      </c>
      <c r="G60" s="30">
        <f t="shared" si="10"/>
        <v>0</v>
      </c>
      <c r="H60" s="31" t="e">
        <f t="shared" si="11"/>
        <v>#DIV/0!</v>
      </c>
      <c r="I60" s="10"/>
    </row>
    <row r="61" spans="1:9" x14ac:dyDescent="0.15">
      <c r="A61" s="27" t="s">
        <v>20</v>
      </c>
      <c r="B61" s="20">
        <f>さいたま!B61</f>
        <v>0</v>
      </c>
      <c r="C61" s="20">
        <v>0</v>
      </c>
      <c r="D61" s="20">
        <f>さいたま!D61</f>
        <v>0</v>
      </c>
      <c r="E61" s="20">
        <v>0</v>
      </c>
      <c r="F61" s="20">
        <f t="shared" si="9"/>
        <v>0</v>
      </c>
      <c r="G61" s="20">
        <f t="shared" si="10"/>
        <v>0</v>
      </c>
      <c r="H61" s="28" t="e">
        <f t="shared" si="11"/>
        <v>#DIV/0!</v>
      </c>
      <c r="I61" s="10"/>
    </row>
    <row r="62" spans="1:9" x14ac:dyDescent="0.15">
      <c r="A62" s="19" t="s">
        <v>21</v>
      </c>
      <c r="B62" s="21">
        <f>さいたま!B62</f>
        <v>0</v>
      </c>
      <c r="C62" s="21">
        <v>0</v>
      </c>
      <c r="D62" s="21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0">
        <f>さいたま!B63</f>
        <v>9</v>
      </c>
      <c r="C63" s="21">
        <v>0</v>
      </c>
      <c r="D63" s="20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29" t="s">
        <v>23</v>
      </c>
      <c r="B64" s="33">
        <f>さいたま!B64</f>
        <v>8</v>
      </c>
      <c r="C64" s="30">
        <v>0</v>
      </c>
      <c r="D64" s="33">
        <f>さいたま!D64</f>
        <v>240200</v>
      </c>
      <c r="E64" s="30">
        <v>0</v>
      </c>
      <c r="F64" s="30">
        <f t="shared" si="9"/>
        <v>0</v>
      </c>
      <c r="G64" s="30">
        <f t="shared" si="10"/>
        <v>0</v>
      </c>
      <c r="H64" s="31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0</v>
      </c>
      <c r="D65" s="20">
        <f>さいたま!D65</f>
        <v>284600</v>
      </c>
      <c r="E65" s="20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0</v>
      </c>
      <c r="D66" s="20">
        <f>さいたま!D66</f>
        <v>322100</v>
      </c>
      <c r="E66" s="21">
        <v>0</v>
      </c>
      <c r="F66" s="21">
        <f t="shared" si="9"/>
        <v>0</v>
      </c>
      <c r="G66" s="21">
        <f t="shared" si="10"/>
        <v>0</v>
      </c>
      <c r="H66" s="22" t="e">
        <f t="shared" si="11"/>
        <v>#DIV/0!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0</v>
      </c>
      <c r="D67" s="20">
        <f>さいたま!D67</f>
        <v>352800</v>
      </c>
      <c r="E67" s="21">
        <v>0</v>
      </c>
      <c r="F67" s="21">
        <f t="shared" si="9"/>
        <v>0</v>
      </c>
      <c r="G67" s="21">
        <f t="shared" si="10"/>
        <v>0</v>
      </c>
      <c r="H67" s="22" t="e">
        <f>G67/F67*100</f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0</v>
      </c>
      <c r="D68" s="20">
        <f>さいたま!D68</f>
        <v>384400</v>
      </c>
      <c r="E68" s="21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0</v>
      </c>
      <c r="D69" s="20">
        <f>さいたま!D69</f>
        <v>1796700</v>
      </c>
      <c r="E69" s="21">
        <f>SUM(E57:E68)</f>
        <v>0</v>
      </c>
      <c r="F69" s="21">
        <f>SUM(F57:F68)</f>
        <v>0</v>
      </c>
      <c r="G69" s="21">
        <f>SUM(G57:G68)</f>
        <v>0</v>
      </c>
      <c r="H69" s="22" t="e">
        <f>G69/F69*100</f>
        <v>#DIV/0!</v>
      </c>
      <c r="I69" s="10"/>
    </row>
    <row r="70" spans="1:256" ht="14.25" thickBot="1" x14ac:dyDescent="0.2">
      <c r="F70" s="2">
        <f>F69/B69</f>
        <v>0</v>
      </c>
      <c r="G70" s="2" t="e">
        <f>G69/C69</f>
        <v>#DIV/0!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101.61339790781128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24" orientation="portrait" useFirstPageNumber="1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V190"/>
  <sheetViews>
    <sheetView tabSelected="1" view="pageBreakPreview" topLeftCell="A16" zoomScaleNormal="100" zoomScaleSheetLayoutView="100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55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17" t="s">
        <v>10</v>
      </c>
      <c r="D5" s="13" t="s">
        <v>11</v>
      </c>
      <c r="E5" s="13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20">
        <f>さいたま!B6</f>
        <v>2538</v>
      </c>
      <c r="C6" s="20">
        <v>3</v>
      </c>
      <c r="D6" s="20">
        <f>さいたま!D6</f>
        <v>185900</v>
      </c>
      <c r="E6" s="21">
        <v>185800</v>
      </c>
      <c r="F6" s="21">
        <f t="shared" ref="F6:F17" si="0">IF(C6=0,0,B6*D6)</f>
        <v>471814200</v>
      </c>
      <c r="G6" s="21">
        <f t="shared" ref="G6:G17" si="1">B6*E6</f>
        <v>471560400</v>
      </c>
      <c r="H6" s="22">
        <f t="shared" ref="H6:H18" si="2">G6/F6*100</f>
        <v>99.946207638515332</v>
      </c>
      <c r="I6" s="10"/>
    </row>
    <row r="7" spans="1:256" x14ac:dyDescent="0.15">
      <c r="A7" s="19" t="s">
        <v>17</v>
      </c>
      <c r="B7" s="21">
        <f>さいたま!B7</f>
        <v>2739</v>
      </c>
      <c r="C7" s="21">
        <v>10</v>
      </c>
      <c r="D7" s="21">
        <f>さいたま!D7</f>
        <v>192100</v>
      </c>
      <c r="E7" s="21">
        <v>199000</v>
      </c>
      <c r="F7" s="21">
        <f t="shared" si="0"/>
        <v>526161900</v>
      </c>
      <c r="G7" s="21">
        <f t="shared" si="1"/>
        <v>545061000</v>
      </c>
      <c r="H7" s="22">
        <f t="shared" si="2"/>
        <v>103.59187922956794</v>
      </c>
      <c r="I7" s="10"/>
    </row>
    <row r="8" spans="1:256" x14ac:dyDescent="0.15">
      <c r="A8" s="19" t="s">
        <v>18</v>
      </c>
      <c r="B8" s="20">
        <f>さいたま!B8</f>
        <v>2665</v>
      </c>
      <c r="C8" s="21">
        <v>7</v>
      </c>
      <c r="D8" s="20">
        <f>さいたま!D8</f>
        <v>199600</v>
      </c>
      <c r="E8" s="21">
        <v>205600</v>
      </c>
      <c r="F8" s="21">
        <f t="shared" si="0"/>
        <v>531934000</v>
      </c>
      <c r="G8" s="21">
        <f t="shared" si="1"/>
        <v>547924000</v>
      </c>
      <c r="H8" s="22">
        <f t="shared" si="2"/>
        <v>103.00601202404809</v>
      </c>
      <c r="I8" s="10"/>
    </row>
    <row r="9" spans="1:256" ht="14.25" thickBot="1" x14ac:dyDescent="0.2">
      <c r="A9" s="29" t="s">
        <v>19</v>
      </c>
      <c r="B9" s="33">
        <f>さいたま!B9</f>
        <v>4645</v>
      </c>
      <c r="C9" s="30">
        <v>15</v>
      </c>
      <c r="D9" s="33">
        <f>さいたま!D9</f>
        <v>211700</v>
      </c>
      <c r="E9" s="30">
        <v>215000</v>
      </c>
      <c r="F9" s="30">
        <f t="shared" si="0"/>
        <v>983346500</v>
      </c>
      <c r="G9" s="30">
        <f t="shared" si="1"/>
        <v>998675000</v>
      </c>
      <c r="H9" s="31">
        <f t="shared" si="2"/>
        <v>101.55880963627774</v>
      </c>
      <c r="I9" s="10"/>
    </row>
    <row r="10" spans="1:256" x14ac:dyDescent="0.15">
      <c r="A10" s="27" t="s">
        <v>20</v>
      </c>
      <c r="B10" s="20">
        <f>さいたま!B10</f>
        <v>3696</v>
      </c>
      <c r="C10" s="20">
        <v>10</v>
      </c>
      <c r="D10" s="20">
        <f>さいたま!D10</f>
        <v>229600</v>
      </c>
      <c r="E10" s="20">
        <v>227100</v>
      </c>
      <c r="F10" s="20">
        <f t="shared" si="0"/>
        <v>848601600</v>
      </c>
      <c r="G10" s="20">
        <f t="shared" si="1"/>
        <v>839361600</v>
      </c>
      <c r="H10" s="28">
        <f t="shared" si="2"/>
        <v>98.91114982578398</v>
      </c>
      <c r="I10" s="10"/>
    </row>
    <row r="11" spans="1:256" x14ac:dyDescent="0.15">
      <c r="A11" s="19" t="s">
        <v>21</v>
      </c>
      <c r="B11" s="20">
        <f>さいたま!B11</f>
        <v>6043</v>
      </c>
      <c r="C11" s="21">
        <v>17</v>
      </c>
      <c r="D11" s="20">
        <f>さいたま!D11</f>
        <v>252600</v>
      </c>
      <c r="E11" s="21">
        <v>248500</v>
      </c>
      <c r="F11" s="21">
        <f t="shared" si="0"/>
        <v>1526461800</v>
      </c>
      <c r="G11" s="21">
        <f t="shared" si="1"/>
        <v>1501685500</v>
      </c>
      <c r="H11" s="22">
        <f t="shared" si="2"/>
        <v>98.376880443388757</v>
      </c>
      <c r="I11" s="10"/>
    </row>
    <row r="12" spans="1:256" x14ac:dyDescent="0.15">
      <c r="A12" s="19" t="s">
        <v>22</v>
      </c>
      <c r="B12" s="21">
        <f>さいたま!B12</f>
        <v>11105</v>
      </c>
      <c r="C12" s="21">
        <v>13</v>
      </c>
      <c r="D12" s="21">
        <f>さいたま!D12</f>
        <v>293000</v>
      </c>
      <c r="E12" s="21">
        <v>280800</v>
      </c>
      <c r="F12" s="21">
        <f t="shared" si="0"/>
        <v>3253765000</v>
      </c>
      <c r="G12" s="21">
        <f t="shared" si="1"/>
        <v>3118284000</v>
      </c>
      <c r="H12" s="22">
        <f t="shared" si="2"/>
        <v>95.836177474402731</v>
      </c>
      <c r="I12" s="10"/>
    </row>
    <row r="13" spans="1:256" ht="14.25" thickBot="1" x14ac:dyDescent="0.2">
      <c r="A13" s="29" t="s">
        <v>23</v>
      </c>
      <c r="B13" s="33">
        <f>さいたま!B13</f>
        <v>12674</v>
      </c>
      <c r="C13" s="30">
        <v>10</v>
      </c>
      <c r="D13" s="33">
        <f>さいたま!D13</f>
        <v>333000</v>
      </c>
      <c r="E13" s="30">
        <v>322700</v>
      </c>
      <c r="F13" s="30">
        <f t="shared" si="0"/>
        <v>4220442000</v>
      </c>
      <c r="G13" s="30">
        <f t="shared" si="1"/>
        <v>4089899800</v>
      </c>
      <c r="H13" s="31">
        <f t="shared" si="2"/>
        <v>96.906906906906912</v>
      </c>
      <c r="I13" s="10"/>
    </row>
    <row r="14" spans="1:256" x14ac:dyDescent="0.15">
      <c r="A14" s="27" t="s">
        <v>24</v>
      </c>
      <c r="B14" s="20">
        <f>さいたま!B14</f>
        <v>13152</v>
      </c>
      <c r="C14" s="20">
        <v>9</v>
      </c>
      <c r="D14" s="20">
        <f>さいたま!D14</f>
        <v>372400</v>
      </c>
      <c r="E14" s="20">
        <v>337600</v>
      </c>
      <c r="F14" s="20">
        <f t="shared" si="0"/>
        <v>4897804800</v>
      </c>
      <c r="G14" s="20">
        <f t="shared" si="1"/>
        <v>4440115200</v>
      </c>
      <c r="H14" s="28">
        <f t="shared" si="2"/>
        <v>90.65520945220193</v>
      </c>
      <c r="I14" s="10"/>
    </row>
    <row r="15" spans="1:256" x14ac:dyDescent="0.15">
      <c r="A15" s="19" t="s">
        <v>25</v>
      </c>
      <c r="B15" s="20">
        <f>さいたま!B15</f>
        <v>10229</v>
      </c>
      <c r="C15" s="21">
        <v>22</v>
      </c>
      <c r="D15" s="20">
        <f>さいたま!D15</f>
        <v>399300</v>
      </c>
      <c r="E15" s="21">
        <v>370900</v>
      </c>
      <c r="F15" s="21">
        <f t="shared" si="0"/>
        <v>4084439700</v>
      </c>
      <c r="G15" s="21">
        <f t="shared" si="1"/>
        <v>3793936100</v>
      </c>
      <c r="H15" s="22">
        <f t="shared" si="2"/>
        <v>92.887553218131728</v>
      </c>
      <c r="I15" s="10"/>
    </row>
    <row r="16" spans="1:256" x14ac:dyDescent="0.15">
      <c r="A16" s="19" t="s">
        <v>26</v>
      </c>
      <c r="B16" s="20">
        <f>さいたま!B16</f>
        <v>6873</v>
      </c>
      <c r="C16" s="21">
        <v>27</v>
      </c>
      <c r="D16" s="20">
        <f>さいたま!D16</f>
        <v>406500</v>
      </c>
      <c r="E16" s="21">
        <v>406100</v>
      </c>
      <c r="F16" s="21">
        <f t="shared" si="0"/>
        <v>2793874500</v>
      </c>
      <c r="G16" s="21">
        <f t="shared" si="1"/>
        <v>2791125300</v>
      </c>
      <c r="H16" s="22">
        <f t="shared" si="2"/>
        <v>99.901599015990158</v>
      </c>
      <c r="I16" s="10"/>
    </row>
    <row r="17" spans="1:9" x14ac:dyDescent="0.15">
      <c r="A17" s="19" t="s">
        <v>27</v>
      </c>
      <c r="B17" s="20">
        <f>さいたま!B17</f>
        <v>1876</v>
      </c>
      <c r="C17" s="21">
        <v>5</v>
      </c>
      <c r="D17" s="20">
        <f>さいたま!D17</f>
        <v>408400</v>
      </c>
      <c r="E17" s="21">
        <v>397500</v>
      </c>
      <c r="F17" s="21">
        <f t="shared" si="0"/>
        <v>766158400</v>
      </c>
      <c r="G17" s="21">
        <f t="shared" si="1"/>
        <v>745710000</v>
      </c>
      <c r="H17" s="22">
        <f t="shared" si="2"/>
        <v>97.331047992164542</v>
      </c>
      <c r="I17" s="10"/>
    </row>
    <row r="18" spans="1:9" x14ac:dyDescent="0.15">
      <c r="A18" s="19" t="s">
        <v>28</v>
      </c>
      <c r="B18" s="20">
        <f>さいたま!B18</f>
        <v>78235</v>
      </c>
      <c r="C18" s="21">
        <f>SUM(C6:C17)</f>
        <v>148</v>
      </c>
      <c r="D18" s="20">
        <f>さいたま!D18</f>
        <v>3484100</v>
      </c>
      <c r="E18" s="21">
        <f>SUM(E6:E17)</f>
        <v>3396600</v>
      </c>
      <c r="F18" s="21">
        <f>SUM(F6:F17)</f>
        <v>24904804400</v>
      </c>
      <c r="G18" s="21">
        <f>SUM(G6:G17)</f>
        <v>23883337900</v>
      </c>
      <c r="H18" s="22">
        <f t="shared" si="2"/>
        <v>95.898516271824235</v>
      </c>
      <c r="I18" s="10"/>
    </row>
    <row r="19" spans="1:9" x14ac:dyDescent="0.15">
      <c r="F19" s="2">
        <f>F18/B18</f>
        <v>318333.28305745509</v>
      </c>
      <c r="G19" s="2">
        <f>G18/C18</f>
        <v>161373904.72972974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1">
        <v>1</v>
      </c>
      <c r="D23" s="20">
        <f>さいたま!D23</f>
        <v>160900</v>
      </c>
      <c r="E23" s="21">
        <v>162700</v>
      </c>
      <c r="F23" s="21">
        <f t="shared" ref="F23:F34" si="3">IF(C23=0,0,B23*D23)</f>
        <v>24135000</v>
      </c>
      <c r="G23" s="21">
        <f t="shared" ref="G23:G34" si="4">B23*E23</f>
        <v>24405000</v>
      </c>
      <c r="H23" s="22">
        <f>G23/F23*100</f>
        <v>101.11870727159726</v>
      </c>
      <c r="I23" s="10"/>
    </row>
    <row r="24" spans="1:9" x14ac:dyDescent="0.15">
      <c r="A24" s="19" t="s">
        <v>17</v>
      </c>
      <c r="B24" s="20">
        <f>さいたま!B24</f>
        <v>179</v>
      </c>
      <c r="C24" s="21">
        <v>0</v>
      </c>
      <c r="D24" s="20">
        <f>さいたま!D24</f>
        <v>163600</v>
      </c>
      <c r="E24" s="21">
        <v>0</v>
      </c>
      <c r="F24" s="21">
        <f t="shared" si="3"/>
        <v>0</v>
      </c>
      <c r="G24" s="21">
        <f t="shared" si="4"/>
        <v>0</v>
      </c>
      <c r="H24" s="22" t="e">
        <f>G24/F24*100</f>
        <v>#DIV/0!</v>
      </c>
      <c r="I24" s="10"/>
    </row>
    <row r="25" spans="1:9" x14ac:dyDescent="0.15">
      <c r="A25" s="19" t="s">
        <v>18</v>
      </c>
      <c r="B25" s="21">
        <f>さいたま!B25</f>
        <v>158</v>
      </c>
      <c r="C25" s="21">
        <v>0</v>
      </c>
      <c r="D25" s="21">
        <f>さいたま!D25</f>
        <v>171700</v>
      </c>
      <c r="E25" s="21">
        <v>0</v>
      </c>
      <c r="F25" s="21">
        <f t="shared" si="3"/>
        <v>0</v>
      </c>
      <c r="G25" s="21">
        <f t="shared" si="4"/>
        <v>0</v>
      </c>
      <c r="H25" s="22" t="e">
        <f>G25/F25*100</f>
        <v>#DIV/0!</v>
      </c>
      <c r="I25" s="10"/>
    </row>
    <row r="26" spans="1:9" ht="14.25" thickBot="1" x14ac:dyDescent="0.2">
      <c r="A26" s="29" t="s">
        <v>19</v>
      </c>
      <c r="B26" s="33">
        <f>さいたま!B26</f>
        <v>286</v>
      </c>
      <c r="C26" s="30">
        <v>0</v>
      </c>
      <c r="D26" s="33">
        <f>さいたま!D26</f>
        <v>179500</v>
      </c>
      <c r="E26" s="30">
        <v>0</v>
      </c>
      <c r="F26" s="30">
        <f t="shared" si="3"/>
        <v>0</v>
      </c>
      <c r="G26" s="30">
        <f t="shared" si="4"/>
        <v>0</v>
      </c>
      <c r="H26" s="31" t="e">
        <f t="shared" ref="H26:H35" si="5">G26/F26*100</f>
        <v>#DIV/0!</v>
      </c>
      <c r="I26" s="10"/>
    </row>
    <row r="27" spans="1:9" x14ac:dyDescent="0.15">
      <c r="A27" s="27" t="s">
        <v>20</v>
      </c>
      <c r="B27" s="20">
        <f>さいたま!B27</f>
        <v>162</v>
      </c>
      <c r="C27" s="20">
        <v>0</v>
      </c>
      <c r="D27" s="20">
        <f>さいたま!D27</f>
        <v>200600</v>
      </c>
      <c r="E27" s="20">
        <v>0</v>
      </c>
      <c r="F27" s="20">
        <f t="shared" si="3"/>
        <v>0</v>
      </c>
      <c r="G27" s="20">
        <f t="shared" si="4"/>
        <v>0</v>
      </c>
      <c r="H27" s="28" t="e">
        <f t="shared" si="5"/>
        <v>#DIV/0!</v>
      </c>
      <c r="I27" s="10"/>
    </row>
    <row r="28" spans="1:9" x14ac:dyDescent="0.15">
      <c r="A28" s="19" t="s">
        <v>21</v>
      </c>
      <c r="B28" s="20">
        <f>さいたま!B28</f>
        <v>270</v>
      </c>
      <c r="C28" s="21">
        <v>3</v>
      </c>
      <c r="D28" s="20">
        <f>さいたま!D28</f>
        <v>221500</v>
      </c>
      <c r="E28" s="21">
        <v>234600</v>
      </c>
      <c r="F28" s="21">
        <f t="shared" si="3"/>
        <v>59805000</v>
      </c>
      <c r="G28" s="21">
        <f t="shared" si="4"/>
        <v>63342000</v>
      </c>
      <c r="H28" s="22">
        <f t="shared" si="5"/>
        <v>105.91422121896163</v>
      </c>
      <c r="I28" s="10"/>
    </row>
    <row r="29" spans="1:9" x14ac:dyDescent="0.15">
      <c r="A29" s="19" t="s">
        <v>22</v>
      </c>
      <c r="B29" s="21">
        <f>さいたま!B29</f>
        <v>704</v>
      </c>
      <c r="C29" s="21">
        <v>3</v>
      </c>
      <c r="D29" s="21">
        <f>さいたま!D29</f>
        <v>256800</v>
      </c>
      <c r="E29" s="21">
        <v>275600</v>
      </c>
      <c r="F29" s="21">
        <f t="shared" si="3"/>
        <v>180787200</v>
      </c>
      <c r="G29" s="21">
        <f t="shared" si="4"/>
        <v>194022400</v>
      </c>
      <c r="H29" s="22">
        <f t="shared" si="5"/>
        <v>107.32087227414331</v>
      </c>
      <c r="I29" s="10"/>
    </row>
    <row r="30" spans="1:9" ht="14.25" thickBot="1" x14ac:dyDescent="0.2">
      <c r="A30" s="29" t="s">
        <v>23</v>
      </c>
      <c r="B30" s="33">
        <f>さいたま!B30</f>
        <v>1079</v>
      </c>
      <c r="C30" s="30">
        <v>2</v>
      </c>
      <c r="D30" s="33">
        <f>さいたま!D30</f>
        <v>298400</v>
      </c>
      <c r="E30" s="30">
        <v>328400</v>
      </c>
      <c r="F30" s="30">
        <f t="shared" si="3"/>
        <v>321973600</v>
      </c>
      <c r="G30" s="30">
        <f t="shared" si="4"/>
        <v>354343600</v>
      </c>
      <c r="H30" s="31">
        <f t="shared" si="5"/>
        <v>110.05361930294906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6</v>
      </c>
      <c r="D31" s="20">
        <f>さいたま!D31</f>
        <v>337400</v>
      </c>
      <c r="E31" s="20">
        <v>331700</v>
      </c>
      <c r="F31" s="20">
        <f t="shared" si="3"/>
        <v>616092400</v>
      </c>
      <c r="G31" s="20">
        <f t="shared" si="4"/>
        <v>605684200</v>
      </c>
      <c r="H31" s="28">
        <f t="shared" si="5"/>
        <v>98.310610551274451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10</v>
      </c>
      <c r="D32" s="20">
        <f>さいたま!D32</f>
        <v>364600</v>
      </c>
      <c r="E32" s="21">
        <v>350400</v>
      </c>
      <c r="F32" s="21">
        <f t="shared" si="3"/>
        <v>562942400</v>
      </c>
      <c r="G32" s="21">
        <f t="shared" si="4"/>
        <v>541017600</v>
      </c>
      <c r="H32" s="22">
        <f t="shared" si="5"/>
        <v>96.105320899616018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3</v>
      </c>
      <c r="D33" s="20">
        <f>さいたま!D33</f>
        <v>387100</v>
      </c>
      <c r="E33" s="21">
        <v>371000</v>
      </c>
      <c r="F33" s="21">
        <f t="shared" si="3"/>
        <v>717296300</v>
      </c>
      <c r="G33" s="21">
        <f t="shared" si="4"/>
        <v>687463000</v>
      </c>
      <c r="H33" s="22">
        <f t="shared" si="5"/>
        <v>95.840867992766732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0</v>
      </c>
      <c r="D34" s="20">
        <f>さいたま!D34</f>
        <v>398200</v>
      </c>
      <c r="E34" s="21">
        <v>0</v>
      </c>
      <c r="F34" s="21">
        <f t="shared" si="3"/>
        <v>0</v>
      </c>
      <c r="G34" s="21">
        <f t="shared" si="4"/>
        <v>0</v>
      </c>
      <c r="H34" s="22" t="e">
        <f t="shared" si="5"/>
        <v>#DIV/0!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28</v>
      </c>
      <c r="D35" s="20">
        <f>さいたま!D35</f>
        <v>3140300</v>
      </c>
      <c r="E35" s="21">
        <f>SUM(E23:E34)</f>
        <v>2054400</v>
      </c>
      <c r="F35" s="21">
        <f>SUM(F23:F34)</f>
        <v>2483031900</v>
      </c>
      <c r="G35" s="21">
        <f>SUM(G23:G34)</f>
        <v>2470277800</v>
      </c>
      <c r="H35" s="22">
        <f t="shared" si="5"/>
        <v>99.486349732357453</v>
      </c>
      <c r="I35" s="10"/>
    </row>
    <row r="36" spans="1:9" x14ac:dyDescent="0.15">
      <c r="F36" s="2">
        <f>F35/B35</f>
        <v>250482.38676485422</v>
      </c>
      <c r="G36" s="2">
        <f>G35/C35</f>
        <v>88224207.142857149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1">
        <v>1</v>
      </c>
      <c r="D40" s="20">
        <f>さいたま!D40</f>
        <v>149700</v>
      </c>
      <c r="E40" s="21">
        <v>151500</v>
      </c>
      <c r="F40" s="21">
        <f t="shared" ref="F40:F51" si="6">IF(C40=0,0,B40*D40)</f>
        <v>124999500</v>
      </c>
      <c r="G40" s="21">
        <f t="shared" ref="G40:G51" si="7">B40*E40</f>
        <v>126502500</v>
      </c>
      <c r="H40" s="22">
        <f>G40/F40*100</f>
        <v>101.20240480961924</v>
      </c>
      <c r="I40" s="10"/>
    </row>
    <row r="41" spans="1:9" x14ac:dyDescent="0.15">
      <c r="A41" s="19" t="s">
        <v>17</v>
      </c>
      <c r="B41" s="20">
        <f>さいたま!B41</f>
        <v>671</v>
      </c>
      <c r="C41" s="21">
        <v>0</v>
      </c>
      <c r="D41" s="20">
        <f>さいたま!D41</f>
        <v>156400</v>
      </c>
      <c r="E41" s="21">
        <v>0</v>
      </c>
      <c r="F41" s="21">
        <f t="shared" si="6"/>
        <v>0</v>
      </c>
      <c r="G41" s="21">
        <f t="shared" si="7"/>
        <v>0</v>
      </c>
      <c r="H41" s="22" t="e">
        <f>G41/F41*100</f>
        <v>#DIV/0!</v>
      </c>
      <c r="I41" s="10"/>
    </row>
    <row r="42" spans="1:9" x14ac:dyDescent="0.15">
      <c r="A42" s="19" t="s">
        <v>18</v>
      </c>
      <c r="B42" s="21">
        <f>さいたま!B42</f>
        <v>608</v>
      </c>
      <c r="C42" s="21">
        <v>3</v>
      </c>
      <c r="D42" s="21">
        <f>さいたま!D42</f>
        <v>159900</v>
      </c>
      <c r="E42" s="21">
        <v>163700</v>
      </c>
      <c r="F42" s="21">
        <f t="shared" si="6"/>
        <v>97219200</v>
      </c>
      <c r="G42" s="21">
        <f t="shared" si="7"/>
        <v>99529600</v>
      </c>
      <c r="H42" s="22">
        <f>G42/F42*100</f>
        <v>102.37648530331458</v>
      </c>
      <c r="I42" s="10"/>
    </row>
    <row r="43" spans="1:9" ht="14.25" thickBot="1" x14ac:dyDescent="0.2">
      <c r="A43" s="29" t="s">
        <v>19</v>
      </c>
      <c r="B43" s="33">
        <f>さいたま!B43</f>
        <v>973</v>
      </c>
      <c r="C43" s="30">
        <v>1</v>
      </c>
      <c r="D43" s="33">
        <f>さいたま!D43</f>
        <v>170100</v>
      </c>
      <c r="E43" s="30">
        <v>165700</v>
      </c>
      <c r="F43" s="30">
        <f t="shared" si="6"/>
        <v>165507300</v>
      </c>
      <c r="G43" s="30">
        <f t="shared" si="7"/>
        <v>161226100</v>
      </c>
      <c r="H43" s="31">
        <f t="shared" ref="H43:H52" si="8">G43/F43*100</f>
        <v>97.413286302175194</v>
      </c>
      <c r="I43" s="10"/>
    </row>
    <row r="44" spans="1:9" x14ac:dyDescent="0.15">
      <c r="A44" s="27" t="s">
        <v>20</v>
      </c>
      <c r="B44" s="20">
        <f>さいたま!B44</f>
        <v>380</v>
      </c>
      <c r="C44" s="20">
        <v>1</v>
      </c>
      <c r="D44" s="20">
        <f>さいたま!D44</f>
        <v>187800</v>
      </c>
      <c r="E44" s="20">
        <v>206800</v>
      </c>
      <c r="F44" s="20">
        <f t="shared" si="6"/>
        <v>71364000</v>
      </c>
      <c r="G44" s="20">
        <f t="shared" si="7"/>
        <v>78584000</v>
      </c>
      <c r="H44" s="28">
        <f t="shared" si="8"/>
        <v>110.1171458998935</v>
      </c>
      <c r="I44" s="10"/>
    </row>
    <row r="45" spans="1:9" x14ac:dyDescent="0.15">
      <c r="A45" s="19" t="s">
        <v>21</v>
      </c>
      <c r="B45" s="20">
        <f>さいたま!B45</f>
        <v>657</v>
      </c>
      <c r="C45" s="21">
        <v>2</v>
      </c>
      <c r="D45" s="20">
        <f>さいたま!D45</f>
        <v>208300</v>
      </c>
      <c r="E45" s="21">
        <v>217100</v>
      </c>
      <c r="F45" s="21">
        <f t="shared" si="6"/>
        <v>136853100</v>
      </c>
      <c r="G45" s="21">
        <f t="shared" si="7"/>
        <v>142634700</v>
      </c>
      <c r="H45" s="22">
        <f t="shared" si="8"/>
        <v>104.2246759481517</v>
      </c>
      <c r="I45" s="10"/>
    </row>
    <row r="46" spans="1:9" x14ac:dyDescent="0.15">
      <c r="A46" s="19" t="s">
        <v>22</v>
      </c>
      <c r="B46" s="20">
        <f>さいたま!B46</f>
        <v>1596</v>
      </c>
      <c r="C46" s="21">
        <v>3</v>
      </c>
      <c r="D46" s="20">
        <f>さいたま!D46</f>
        <v>242800</v>
      </c>
      <c r="E46" s="21">
        <v>243700</v>
      </c>
      <c r="F46" s="21">
        <f t="shared" si="6"/>
        <v>387508800</v>
      </c>
      <c r="G46" s="21">
        <f t="shared" si="7"/>
        <v>388945200</v>
      </c>
      <c r="H46" s="22">
        <f t="shared" si="8"/>
        <v>100.37067545304778</v>
      </c>
      <c r="I46" s="10"/>
    </row>
    <row r="47" spans="1:9" ht="14.25" thickBot="1" x14ac:dyDescent="0.2">
      <c r="A47" s="29" t="s">
        <v>23</v>
      </c>
      <c r="B47" s="30">
        <f>さいたま!B47</f>
        <v>2806</v>
      </c>
      <c r="C47" s="30">
        <v>1</v>
      </c>
      <c r="D47" s="30">
        <f>さいたま!D47</f>
        <v>283900</v>
      </c>
      <c r="E47" s="30">
        <v>252900</v>
      </c>
      <c r="F47" s="30">
        <f t="shared" si="6"/>
        <v>796623400</v>
      </c>
      <c r="G47" s="30">
        <f t="shared" si="7"/>
        <v>709637400</v>
      </c>
      <c r="H47" s="31">
        <f t="shared" si="8"/>
        <v>89.080662205001758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1</v>
      </c>
      <c r="D48" s="20">
        <f>さいたま!D48</f>
        <v>329300</v>
      </c>
      <c r="E48" s="20">
        <v>309700</v>
      </c>
      <c r="F48" s="20">
        <f t="shared" si="6"/>
        <v>2174367900</v>
      </c>
      <c r="G48" s="20">
        <f t="shared" si="7"/>
        <v>2044949100</v>
      </c>
      <c r="H48" s="28">
        <f t="shared" si="8"/>
        <v>94.047980564834504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23</v>
      </c>
      <c r="D49" s="20">
        <f>さいたま!D49</f>
        <v>359000</v>
      </c>
      <c r="E49" s="21">
        <v>354300</v>
      </c>
      <c r="F49" s="21">
        <f t="shared" si="6"/>
        <v>4065316000</v>
      </c>
      <c r="G49" s="21">
        <f t="shared" si="7"/>
        <v>4012093200</v>
      </c>
      <c r="H49" s="22">
        <f t="shared" si="8"/>
        <v>98.690807799442894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9</v>
      </c>
      <c r="D50" s="20">
        <f>さいたま!D50</f>
        <v>380700</v>
      </c>
      <c r="E50" s="21">
        <v>385400</v>
      </c>
      <c r="F50" s="21">
        <f t="shared" si="6"/>
        <v>4348355400</v>
      </c>
      <c r="G50" s="21">
        <f t="shared" si="7"/>
        <v>4402038800</v>
      </c>
      <c r="H50" s="22">
        <f t="shared" si="8"/>
        <v>101.23456790123457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19</v>
      </c>
      <c r="D51" s="20">
        <f>さいたま!D51</f>
        <v>393500</v>
      </c>
      <c r="E51" s="21">
        <v>405900</v>
      </c>
      <c r="F51" s="21">
        <f t="shared" si="6"/>
        <v>5507032500</v>
      </c>
      <c r="G51" s="21">
        <f t="shared" si="7"/>
        <v>5680570500</v>
      </c>
      <c r="H51" s="22">
        <f t="shared" si="8"/>
        <v>103.15120711562898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64</v>
      </c>
      <c r="D52" s="20">
        <f>さいたま!D52</f>
        <v>3021400</v>
      </c>
      <c r="E52" s="21">
        <f>SUM(E40:E51)</f>
        <v>2856700</v>
      </c>
      <c r="F52" s="21">
        <f>SUM(F40:F51)</f>
        <v>17875147100</v>
      </c>
      <c r="G52" s="21">
        <f>SUM(G40:G51)</f>
        <v>17846711100</v>
      </c>
      <c r="H52" s="22">
        <f t="shared" si="8"/>
        <v>99.84091879165571</v>
      </c>
      <c r="I52" s="10"/>
    </row>
    <row r="53" spans="1:9" x14ac:dyDescent="0.15">
      <c r="F53" s="2">
        <f>F52/B52</f>
        <v>344614.36475804896</v>
      </c>
      <c r="G53" s="2">
        <f>G52/C52</f>
        <v>278854860.9375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1">
        <v>0</v>
      </c>
      <c r="D57" s="20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0">
        <f>さいたま!B58</f>
        <v>0</v>
      </c>
      <c r="C58" s="21">
        <v>0</v>
      </c>
      <c r="D58" s="20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1">
        <f>さいたま!B59</f>
        <v>0</v>
      </c>
      <c r="C59" s="21">
        <v>0</v>
      </c>
      <c r="D59" s="21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29" t="s">
        <v>19</v>
      </c>
      <c r="B60" s="33">
        <f>さいたま!B60</f>
        <v>0</v>
      </c>
      <c r="C60" s="30">
        <v>0</v>
      </c>
      <c r="D60" s="33">
        <f>さいたま!D60</f>
        <v>0</v>
      </c>
      <c r="E60" s="30">
        <v>0</v>
      </c>
      <c r="F60" s="30">
        <f t="shared" si="9"/>
        <v>0</v>
      </c>
      <c r="G60" s="30">
        <f t="shared" si="10"/>
        <v>0</v>
      </c>
      <c r="H60" s="31" t="e">
        <f t="shared" si="11"/>
        <v>#DIV/0!</v>
      </c>
      <c r="I60" s="10"/>
    </row>
    <row r="61" spans="1:9" x14ac:dyDescent="0.15">
      <c r="A61" s="27" t="s">
        <v>20</v>
      </c>
      <c r="B61" s="20">
        <f>さいたま!B61</f>
        <v>0</v>
      </c>
      <c r="C61" s="20">
        <v>0</v>
      </c>
      <c r="D61" s="20">
        <f>さいたま!D61</f>
        <v>0</v>
      </c>
      <c r="E61" s="20">
        <v>0</v>
      </c>
      <c r="F61" s="20">
        <f t="shared" si="9"/>
        <v>0</v>
      </c>
      <c r="G61" s="20">
        <f t="shared" si="10"/>
        <v>0</v>
      </c>
      <c r="H61" s="28" t="e">
        <f t="shared" si="11"/>
        <v>#DIV/0!</v>
      </c>
      <c r="I61" s="10"/>
    </row>
    <row r="62" spans="1:9" x14ac:dyDescent="0.15">
      <c r="A62" s="19" t="s">
        <v>21</v>
      </c>
      <c r="B62" s="21">
        <f>さいたま!B62</f>
        <v>0</v>
      </c>
      <c r="C62" s="21">
        <v>0</v>
      </c>
      <c r="D62" s="21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0">
        <f>さいたま!B63</f>
        <v>9</v>
      </c>
      <c r="C63" s="21">
        <v>0</v>
      </c>
      <c r="D63" s="20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29" t="s">
        <v>23</v>
      </c>
      <c r="B64" s="33">
        <f>さいたま!B64</f>
        <v>8</v>
      </c>
      <c r="C64" s="30">
        <v>0</v>
      </c>
      <c r="D64" s="33">
        <f>さいたま!D64</f>
        <v>240200</v>
      </c>
      <c r="E64" s="30">
        <v>0</v>
      </c>
      <c r="F64" s="30">
        <f t="shared" si="9"/>
        <v>0</v>
      </c>
      <c r="G64" s="30">
        <f t="shared" si="10"/>
        <v>0</v>
      </c>
      <c r="H64" s="31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0</v>
      </c>
      <c r="D65" s="20">
        <f>さいたま!D65</f>
        <v>284600</v>
      </c>
      <c r="E65" s="20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0</v>
      </c>
      <c r="D66" s="20">
        <f>さいたま!D66</f>
        <v>322100</v>
      </c>
      <c r="E66" s="21">
        <v>0</v>
      </c>
      <c r="F66" s="21">
        <f t="shared" si="9"/>
        <v>0</v>
      </c>
      <c r="G66" s="21">
        <f t="shared" si="10"/>
        <v>0</v>
      </c>
      <c r="H66" s="22" t="e">
        <f t="shared" si="11"/>
        <v>#DIV/0!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0</v>
      </c>
      <c r="D67" s="20">
        <f>さいたま!D67</f>
        <v>352800</v>
      </c>
      <c r="E67" s="21">
        <v>0</v>
      </c>
      <c r="F67" s="21">
        <f t="shared" si="9"/>
        <v>0</v>
      </c>
      <c r="G67" s="21">
        <f t="shared" si="10"/>
        <v>0</v>
      </c>
      <c r="H67" s="22" t="e">
        <f>G67/F67*100</f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0</v>
      </c>
      <c r="D68" s="20">
        <f>さいたま!D68</f>
        <v>384400</v>
      </c>
      <c r="E68" s="21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0</v>
      </c>
      <c r="D69" s="20">
        <f>さいたま!D69</f>
        <v>1796700</v>
      </c>
      <c r="E69" s="21">
        <f>SUM(E57:E68)</f>
        <v>0</v>
      </c>
      <c r="F69" s="21">
        <f>SUM(F57:F68)</f>
        <v>0</v>
      </c>
      <c r="G69" s="21">
        <f>SUM(G57:G68)</f>
        <v>0</v>
      </c>
      <c r="H69" s="22" t="e">
        <f>G69/F69*100</f>
        <v>#DIV/0!</v>
      </c>
      <c r="I69" s="10"/>
    </row>
    <row r="70" spans="1:256" ht="14.25" thickBot="1" x14ac:dyDescent="0.2">
      <c r="F70" s="2">
        <f>F69/B69</f>
        <v>0</v>
      </c>
      <c r="G70" s="2" t="e">
        <f>G69/C69</f>
        <v>#DIV/0!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97.652261251519718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25" orientation="portrait" useFirstPageNumber="1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V190"/>
  <sheetViews>
    <sheetView tabSelected="1" view="pageBreakPreview" topLeftCell="A31" zoomScale="98" zoomScaleNormal="100" zoomScaleSheetLayoutView="98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56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17" t="s">
        <v>10</v>
      </c>
      <c r="D5" s="13" t="s">
        <v>11</v>
      </c>
      <c r="E5" s="13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20">
        <f>さいたま!B6</f>
        <v>2538</v>
      </c>
      <c r="C6" s="20">
        <v>4</v>
      </c>
      <c r="D6" s="20">
        <f>さいたま!D6</f>
        <v>185900</v>
      </c>
      <c r="E6" s="21">
        <v>185800</v>
      </c>
      <c r="F6" s="21">
        <f t="shared" ref="F6:F17" si="0">IF(C6=0,0,B6*D6)</f>
        <v>471814200</v>
      </c>
      <c r="G6" s="21">
        <f t="shared" ref="G6:G17" si="1">B6*E6</f>
        <v>471560400</v>
      </c>
      <c r="H6" s="22">
        <f t="shared" ref="H6:H18" si="2">G6/F6*100</f>
        <v>99.946207638515332</v>
      </c>
      <c r="I6" s="10"/>
    </row>
    <row r="7" spans="1:256" x14ac:dyDescent="0.15">
      <c r="A7" s="19" t="s">
        <v>17</v>
      </c>
      <c r="B7" s="20">
        <f>さいたま!B7</f>
        <v>2739</v>
      </c>
      <c r="C7" s="21">
        <v>6</v>
      </c>
      <c r="D7" s="20">
        <f>さいたま!D7</f>
        <v>192100</v>
      </c>
      <c r="E7" s="21">
        <v>197400</v>
      </c>
      <c r="F7" s="21">
        <f t="shared" si="0"/>
        <v>526161900</v>
      </c>
      <c r="G7" s="21">
        <f t="shared" si="1"/>
        <v>540678600</v>
      </c>
      <c r="H7" s="22">
        <f t="shared" si="2"/>
        <v>102.75897969807393</v>
      </c>
      <c r="I7" s="10"/>
    </row>
    <row r="8" spans="1:256" x14ac:dyDescent="0.15">
      <c r="A8" s="19" t="s">
        <v>18</v>
      </c>
      <c r="B8" s="21">
        <f>さいたま!B8</f>
        <v>2665</v>
      </c>
      <c r="C8" s="21">
        <v>8</v>
      </c>
      <c r="D8" s="21">
        <f>さいたま!D8</f>
        <v>199600</v>
      </c>
      <c r="E8" s="21">
        <v>202400</v>
      </c>
      <c r="F8" s="21">
        <f t="shared" si="0"/>
        <v>531934000</v>
      </c>
      <c r="G8" s="21">
        <f t="shared" si="1"/>
        <v>539396000</v>
      </c>
      <c r="H8" s="22">
        <f t="shared" si="2"/>
        <v>101.40280561122243</v>
      </c>
      <c r="I8" s="10"/>
    </row>
    <row r="9" spans="1:256" ht="14.25" thickBot="1" x14ac:dyDescent="0.2">
      <c r="A9" s="29" t="s">
        <v>19</v>
      </c>
      <c r="B9" s="33">
        <f>さいたま!B9</f>
        <v>4645</v>
      </c>
      <c r="C9" s="30">
        <v>16</v>
      </c>
      <c r="D9" s="33">
        <f>さいたま!D9</f>
        <v>211700</v>
      </c>
      <c r="E9" s="30">
        <v>213300</v>
      </c>
      <c r="F9" s="30">
        <f t="shared" si="0"/>
        <v>983346500</v>
      </c>
      <c r="G9" s="30">
        <f t="shared" si="1"/>
        <v>990778500</v>
      </c>
      <c r="H9" s="31">
        <f t="shared" si="2"/>
        <v>100.7557864903165</v>
      </c>
      <c r="I9" s="10"/>
    </row>
    <row r="10" spans="1:256" x14ac:dyDescent="0.15">
      <c r="A10" s="27" t="s">
        <v>20</v>
      </c>
      <c r="B10" s="20">
        <f>さいたま!B10</f>
        <v>3696</v>
      </c>
      <c r="C10" s="20">
        <v>11</v>
      </c>
      <c r="D10" s="20">
        <f>さいたま!D10</f>
        <v>229600</v>
      </c>
      <c r="E10" s="20">
        <v>228900</v>
      </c>
      <c r="F10" s="20">
        <f t="shared" si="0"/>
        <v>848601600</v>
      </c>
      <c r="G10" s="20">
        <f t="shared" si="1"/>
        <v>846014400</v>
      </c>
      <c r="H10" s="28">
        <f t="shared" si="2"/>
        <v>99.695121951219505</v>
      </c>
      <c r="I10" s="10"/>
    </row>
    <row r="11" spans="1:256" x14ac:dyDescent="0.15">
      <c r="A11" s="19" t="s">
        <v>21</v>
      </c>
      <c r="B11" s="21">
        <f>さいたま!B11</f>
        <v>6043</v>
      </c>
      <c r="C11" s="21">
        <v>30</v>
      </c>
      <c r="D11" s="21">
        <f>さいたま!D11</f>
        <v>252600</v>
      </c>
      <c r="E11" s="21">
        <v>246300</v>
      </c>
      <c r="F11" s="21">
        <f t="shared" si="0"/>
        <v>1526461800</v>
      </c>
      <c r="G11" s="21">
        <f t="shared" si="1"/>
        <v>1488390900</v>
      </c>
      <c r="H11" s="22">
        <f t="shared" si="2"/>
        <v>97.505938242280294</v>
      </c>
      <c r="I11" s="10"/>
    </row>
    <row r="12" spans="1:256" x14ac:dyDescent="0.15">
      <c r="A12" s="19" t="s">
        <v>22</v>
      </c>
      <c r="B12" s="20">
        <f>さいたま!B12</f>
        <v>11105</v>
      </c>
      <c r="C12" s="21">
        <v>65</v>
      </c>
      <c r="D12" s="20">
        <f>さいたま!D12</f>
        <v>293000</v>
      </c>
      <c r="E12" s="21">
        <v>277800</v>
      </c>
      <c r="F12" s="21">
        <f t="shared" si="0"/>
        <v>3253765000</v>
      </c>
      <c r="G12" s="21">
        <f t="shared" si="1"/>
        <v>3084969000</v>
      </c>
      <c r="H12" s="22">
        <f t="shared" si="2"/>
        <v>94.812286689419807</v>
      </c>
      <c r="I12" s="10"/>
    </row>
    <row r="13" spans="1:256" ht="14.25" thickBot="1" x14ac:dyDescent="0.2">
      <c r="A13" s="29" t="s">
        <v>23</v>
      </c>
      <c r="B13" s="33">
        <f>さいたま!B13</f>
        <v>12674</v>
      </c>
      <c r="C13" s="30">
        <v>27</v>
      </c>
      <c r="D13" s="33">
        <f>さいたま!D13</f>
        <v>333000</v>
      </c>
      <c r="E13" s="30">
        <v>324000</v>
      </c>
      <c r="F13" s="30">
        <f t="shared" si="0"/>
        <v>4220442000</v>
      </c>
      <c r="G13" s="30">
        <f t="shared" si="1"/>
        <v>4106376000</v>
      </c>
      <c r="H13" s="31">
        <f t="shared" si="2"/>
        <v>97.297297297297305</v>
      </c>
      <c r="I13" s="10"/>
    </row>
    <row r="14" spans="1:256" x14ac:dyDescent="0.15">
      <c r="A14" s="27" t="s">
        <v>24</v>
      </c>
      <c r="B14" s="20">
        <f>さいたま!B14</f>
        <v>13152</v>
      </c>
      <c r="C14" s="20">
        <v>22</v>
      </c>
      <c r="D14" s="20">
        <f>さいたま!D14</f>
        <v>372400</v>
      </c>
      <c r="E14" s="20">
        <v>344500</v>
      </c>
      <c r="F14" s="20">
        <f t="shared" si="0"/>
        <v>4897804800</v>
      </c>
      <c r="G14" s="20">
        <f t="shared" si="1"/>
        <v>4530864000</v>
      </c>
      <c r="H14" s="28">
        <f t="shared" si="2"/>
        <v>92.50805585392051</v>
      </c>
      <c r="I14" s="10"/>
    </row>
    <row r="15" spans="1:256" x14ac:dyDescent="0.15">
      <c r="A15" s="19" t="s">
        <v>25</v>
      </c>
      <c r="B15" s="20">
        <f>さいたま!B15</f>
        <v>10229</v>
      </c>
      <c r="C15" s="21">
        <v>31</v>
      </c>
      <c r="D15" s="20">
        <f>さいたま!D15</f>
        <v>399300</v>
      </c>
      <c r="E15" s="21">
        <v>387100</v>
      </c>
      <c r="F15" s="21">
        <f t="shared" si="0"/>
        <v>4084439700</v>
      </c>
      <c r="G15" s="21">
        <f t="shared" si="1"/>
        <v>3959645900</v>
      </c>
      <c r="H15" s="22">
        <f t="shared" si="2"/>
        <v>96.944653143000252</v>
      </c>
      <c r="I15" s="10"/>
    </row>
    <row r="16" spans="1:256" x14ac:dyDescent="0.15">
      <c r="A16" s="19" t="s">
        <v>26</v>
      </c>
      <c r="B16" s="20">
        <f>さいたま!B16</f>
        <v>6873</v>
      </c>
      <c r="C16" s="21">
        <v>25</v>
      </c>
      <c r="D16" s="20">
        <f>さいたま!D16</f>
        <v>406500</v>
      </c>
      <c r="E16" s="21">
        <v>412800</v>
      </c>
      <c r="F16" s="21">
        <f t="shared" si="0"/>
        <v>2793874500</v>
      </c>
      <c r="G16" s="21">
        <f t="shared" si="1"/>
        <v>2837174400</v>
      </c>
      <c r="H16" s="22">
        <f t="shared" si="2"/>
        <v>101.54981549815498</v>
      </c>
      <c r="I16" s="10"/>
    </row>
    <row r="17" spans="1:9" x14ac:dyDescent="0.15">
      <c r="A17" s="19" t="s">
        <v>27</v>
      </c>
      <c r="B17" s="20">
        <f>さいたま!B17</f>
        <v>1876</v>
      </c>
      <c r="C17" s="21">
        <v>13</v>
      </c>
      <c r="D17" s="20">
        <f>さいたま!D17</f>
        <v>408400</v>
      </c>
      <c r="E17" s="21">
        <v>431400</v>
      </c>
      <c r="F17" s="21">
        <f t="shared" si="0"/>
        <v>766158400</v>
      </c>
      <c r="G17" s="21">
        <f t="shared" si="1"/>
        <v>809306400</v>
      </c>
      <c r="H17" s="22">
        <f t="shared" si="2"/>
        <v>105.63173359451518</v>
      </c>
      <c r="I17" s="10"/>
    </row>
    <row r="18" spans="1:9" x14ac:dyDescent="0.15">
      <c r="A18" s="19" t="s">
        <v>28</v>
      </c>
      <c r="B18" s="20">
        <f>さいたま!B18</f>
        <v>78235</v>
      </c>
      <c r="C18" s="21">
        <f>SUM(C6:C17)</f>
        <v>258</v>
      </c>
      <c r="D18" s="20">
        <f>さいたま!D18</f>
        <v>3484100</v>
      </c>
      <c r="E18" s="21">
        <f>SUM(E6:E17)</f>
        <v>3451700</v>
      </c>
      <c r="F18" s="21">
        <f>SUM(F6:F17)</f>
        <v>24904804400</v>
      </c>
      <c r="G18" s="21">
        <f>SUM(G6:G17)</f>
        <v>24205154500</v>
      </c>
      <c r="H18" s="22">
        <f t="shared" si="2"/>
        <v>97.190703091809866</v>
      </c>
      <c r="I18" s="10"/>
    </row>
    <row r="19" spans="1:9" x14ac:dyDescent="0.15">
      <c r="F19" s="2">
        <f>F18/B18</f>
        <v>318333.28305745509</v>
      </c>
      <c r="G19" s="2">
        <f>G18/C18</f>
        <v>93818428.29457365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1">
        <v>0</v>
      </c>
      <c r="D23" s="20">
        <f>さいたま!D23</f>
        <v>160900</v>
      </c>
      <c r="E23" s="21">
        <v>0</v>
      </c>
      <c r="F23" s="21">
        <f t="shared" ref="F23:F34" si="3">IF(C23=0,0,B23*D23)</f>
        <v>0</v>
      </c>
      <c r="G23" s="21">
        <f t="shared" ref="G23:G34" si="4">B23*E23</f>
        <v>0</v>
      </c>
      <c r="H23" s="22" t="e">
        <f>G23/F23*100</f>
        <v>#DIV/0!</v>
      </c>
      <c r="I23" s="10"/>
    </row>
    <row r="24" spans="1:9" x14ac:dyDescent="0.15">
      <c r="A24" s="19" t="s">
        <v>17</v>
      </c>
      <c r="B24" s="21">
        <f>さいたま!B24</f>
        <v>179</v>
      </c>
      <c r="C24" s="21">
        <v>0</v>
      </c>
      <c r="D24" s="21">
        <f>さいたま!D24</f>
        <v>163600</v>
      </c>
      <c r="E24" s="21">
        <v>0</v>
      </c>
      <c r="F24" s="21">
        <f t="shared" si="3"/>
        <v>0</v>
      </c>
      <c r="G24" s="21">
        <f t="shared" si="4"/>
        <v>0</v>
      </c>
      <c r="H24" s="22" t="e">
        <f>G24/F24*100</f>
        <v>#DIV/0!</v>
      </c>
      <c r="I24" s="10"/>
    </row>
    <row r="25" spans="1:9" x14ac:dyDescent="0.15">
      <c r="A25" s="19" t="s">
        <v>18</v>
      </c>
      <c r="B25" s="20">
        <f>さいたま!B25</f>
        <v>158</v>
      </c>
      <c r="C25" s="48">
        <v>0</v>
      </c>
      <c r="D25" s="20">
        <f>さいたま!D25</f>
        <v>171700</v>
      </c>
      <c r="E25" s="21">
        <v>0</v>
      </c>
      <c r="F25" s="21">
        <f t="shared" si="3"/>
        <v>0</v>
      </c>
      <c r="G25" s="21">
        <f t="shared" si="4"/>
        <v>0</v>
      </c>
      <c r="H25" s="22" t="e">
        <f>G25/F25*100</f>
        <v>#DIV/0!</v>
      </c>
      <c r="I25" s="10"/>
    </row>
    <row r="26" spans="1:9" ht="14.25" thickBot="1" x14ac:dyDescent="0.2">
      <c r="A26" s="29" t="s">
        <v>19</v>
      </c>
      <c r="B26" s="33">
        <f>さいたま!B26</f>
        <v>286</v>
      </c>
      <c r="C26" s="30">
        <v>1</v>
      </c>
      <c r="D26" s="33">
        <f>さいたま!D26</f>
        <v>179500</v>
      </c>
      <c r="E26" s="30">
        <v>199700</v>
      </c>
      <c r="F26" s="30">
        <f t="shared" si="3"/>
        <v>51337000</v>
      </c>
      <c r="G26" s="30">
        <f t="shared" si="4"/>
        <v>57114200</v>
      </c>
      <c r="H26" s="31">
        <f t="shared" ref="H26:H35" si="5">G26/F26*100</f>
        <v>111.25348189415041</v>
      </c>
      <c r="I26" s="10"/>
    </row>
    <row r="27" spans="1:9" x14ac:dyDescent="0.15">
      <c r="A27" s="27" t="s">
        <v>20</v>
      </c>
      <c r="B27" s="20">
        <f>さいたま!B27</f>
        <v>162</v>
      </c>
      <c r="C27" s="20">
        <v>0</v>
      </c>
      <c r="D27" s="20">
        <f>さいたま!D27</f>
        <v>200600</v>
      </c>
      <c r="E27" s="20">
        <v>0</v>
      </c>
      <c r="F27" s="20">
        <f t="shared" si="3"/>
        <v>0</v>
      </c>
      <c r="G27" s="20">
        <f t="shared" si="4"/>
        <v>0</v>
      </c>
      <c r="H27" s="28" t="e">
        <f t="shared" si="5"/>
        <v>#DIV/0!</v>
      </c>
      <c r="I27" s="10"/>
    </row>
    <row r="28" spans="1:9" x14ac:dyDescent="0.15">
      <c r="A28" s="19" t="s">
        <v>21</v>
      </c>
      <c r="B28" s="21">
        <f>さいたま!B28</f>
        <v>270</v>
      </c>
      <c r="C28" s="21">
        <v>0</v>
      </c>
      <c r="D28" s="21">
        <f>さいたま!D28</f>
        <v>221500</v>
      </c>
      <c r="E28" s="21">
        <v>0</v>
      </c>
      <c r="F28" s="21">
        <f t="shared" si="3"/>
        <v>0</v>
      </c>
      <c r="G28" s="21">
        <f t="shared" si="4"/>
        <v>0</v>
      </c>
      <c r="H28" s="22" t="e">
        <f t="shared" si="5"/>
        <v>#DIV/0!</v>
      </c>
      <c r="I28" s="10"/>
    </row>
    <row r="29" spans="1:9" x14ac:dyDescent="0.15">
      <c r="A29" s="19" t="s">
        <v>22</v>
      </c>
      <c r="B29" s="20">
        <f>さいたま!B29</f>
        <v>704</v>
      </c>
      <c r="C29" s="21">
        <v>3</v>
      </c>
      <c r="D29" s="20">
        <f>さいたま!D29</f>
        <v>256800</v>
      </c>
      <c r="E29" s="21">
        <v>266300</v>
      </c>
      <c r="F29" s="21">
        <f t="shared" si="3"/>
        <v>180787200</v>
      </c>
      <c r="G29" s="21">
        <f t="shared" si="4"/>
        <v>187475200</v>
      </c>
      <c r="H29" s="22">
        <f t="shared" si="5"/>
        <v>103.69937694704051</v>
      </c>
      <c r="I29" s="10"/>
    </row>
    <row r="30" spans="1:9" ht="14.25" thickBot="1" x14ac:dyDescent="0.2">
      <c r="A30" s="29" t="s">
        <v>23</v>
      </c>
      <c r="B30" s="33">
        <f>さいたま!B30</f>
        <v>1079</v>
      </c>
      <c r="C30" s="30">
        <v>7</v>
      </c>
      <c r="D30" s="33">
        <f>さいたま!D30</f>
        <v>298400</v>
      </c>
      <c r="E30" s="30">
        <v>290100</v>
      </c>
      <c r="F30" s="30">
        <f t="shared" si="3"/>
        <v>321973600</v>
      </c>
      <c r="G30" s="30">
        <f t="shared" si="4"/>
        <v>313017900</v>
      </c>
      <c r="H30" s="31">
        <f t="shared" si="5"/>
        <v>97.218498659517422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5</v>
      </c>
      <c r="D31" s="20">
        <f>さいたま!D31</f>
        <v>337400</v>
      </c>
      <c r="E31" s="20">
        <v>352600</v>
      </c>
      <c r="F31" s="20">
        <f t="shared" si="3"/>
        <v>616092400</v>
      </c>
      <c r="G31" s="20">
        <f t="shared" si="4"/>
        <v>643847600</v>
      </c>
      <c r="H31" s="28">
        <f t="shared" si="5"/>
        <v>104.50503852993481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8</v>
      </c>
      <c r="D32" s="20">
        <f>さいたま!D32</f>
        <v>364600</v>
      </c>
      <c r="E32" s="21">
        <v>370700</v>
      </c>
      <c r="F32" s="21">
        <f t="shared" si="3"/>
        <v>562942400</v>
      </c>
      <c r="G32" s="21">
        <f t="shared" si="4"/>
        <v>572360800</v>
      </c>
      <c r="H32" s="22">
        <f t="shared" si="5"/>
        <v>101.67306637410863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5</v>
      </c>
      <c r="D33" s="20">
        <f>さいたま!D33</f>
        <v>387100</v>
      </c>
      <c r="E33" s="21">
        <v>384000</v>
      </c>
      <c r="F33" s="21">
        <f t="shared" si="3"/>
        <v>717296300</v>
      </c>
      <c r="G33" s="21">
        <f t="shared" si="4"/>
        <v>711552000</v>
      </c>
      <c r="H33" s="22">
        <f t="shared" si="5"/>
        <v>99.199173340222174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1</v>
      </c>
      <c r="D34" s="20">
        <f>さいたま!D34</f>
        <v>398200</v>
      </c>
      <c r="E34" s="21">
        <v>462600</v>
      </c>
      <c r="F34" s="21">
        <f t="shared" si="3"/>
        <v>677736400</v>
      </c>
      <c r="G34" s="21">
        <f t="shared" si="4"/>
        <v>787345200</v>
      </c>
      <c r="H34" s="22">
        <f t="shared" si="5"/>
        <v>116.17277749874435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30</v>
      </c>
      <c r="D35" s="20">
        <f>さいたま!D35</f>
        <v>3140300</v>
      </c>
      <c r="E35" s="21">
        <f>SUM(E23:E34)</f>
        <v>2326000</v>
      </c>
      <c r="F35" s="21">
        <f>SUM(F23:F34)</f>
        <v>3128165300</v>
      </c>
      <c r="G35" s="21">
        <f>SUM(G23:G34)</f>
        <v>3272712900</v>
      </c>
      <c r="H35" s="22">
        <f t="shared" si="5"/>
        <v>104.62084276684482</v>
      </c>
      <c r="I35" s="10"/>
    </row>
    <row r="36" spans="1:9" x14ac:dyDescent="0.15">
      <c r="F36" s="2">
        <f>F35/B35</f>
        <v>315561.91869262583</v>
      </c>
      <c r="G36" s="2">
        <f>G35/C35</f>
        <v>109090430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1">
        <v>0</v>
      </c>
      <c r="D40" s="20">
        <f>さいたま!D40</f>
        <v>149700</v>
      </c>
      <c r="E40" s="21">
        <v>0</v>
      </c>
      <c r="F40" s="21">
        <f t="shared" ref="F40:F51" si="6">IF(C40=0,0,B40*D40)</f>
        <v>0</v>
      </c>
      <c r="G40" s="21">
        <f t="shared" ref="G40:G51" si="7">B40*E40</f>
        <v>0</v>
      </c>
      <c r="H40" s="22" t="e">
        <f>G40/F40*100</f>
        <v>#DIV/0!</v>
      </c>
      <c r="I40" s="10"/>
    </row>
    <row r="41" spans="1:9" x14ac:dyDescent="0.15">
      <c r="A41" s="19" t="s">
        <v>17</v>
      </c>
      <c r="B41" s="20">
        <f>さいたま!B41</f>
        <v>671</v>
      </c>
      <c r="C41" s="21">
        <v>0</v>
      </c>
      <c r="D41" s="20">
        <f>さいたま!D41</f>
        <v>156400</v>
      </c>
      <c r="E41" s="21">
        <v>0</v>
      </c>
      <c r="F41" s="21">
        <f t="shared" si="6"/>
        <v>0</v>
      </c>
      <c r="G41" s="21">
        <f t="shared" si="7"/>
        <v>0</v>
      </c>
      <c r="H41" s="22" t="e">
        <f>G41/F41*100</f>
        <v>#DIV/0!</v>
      </c>
      <c r="I41" s="10"/>
    </row>
    <row r="42" spans="1:9" x14ac:dyDescent="0.15">
      <c r="A42" s="19" t="s">
        <v>18</v>
      </c>
      <c r="B42" s="21">
        <f>さいたま!B42</f>
        <v>608</v>
      </c>
      <c r="C42" s="21">
        <v>0</v>
      </c>
      <c r="D42" s="21">
        <f>さいたま!D42</f>
        <v>159900</v>
      </c>
      <c r="E42" s="21">
        <v>0</v>
      </c>
      <c r="F42" s="21">
        <f t="shared" si="6"/>
        <v>0</v>
      </c>
      <c r="G42" s="21">
        <f t="shared" si="7"/>
        <v>0</v>
      </c>
      <c r="H42" s="22" t="e">
        <f>G42/F42*100</f>
        <v>#DIV/0!</v>
      </c>
      <c r="I42" s="10"/>
    </row>
    <row r="43" spans="1:9" ht="14.25" thickBot="1" x14ac:dyDescent="0.2">
      <c r="A43" s="29" t="s">
        <v>19</v>
      </c>
      <c r="B43" s="30">
        <f>さいたま!B43</f>
        <v>973</v>
      </c>
      <c r="C43" s="30">
        <v>0</v>
      </c>
      <c r="D43" s="30">
        <f>さいたま!D43</f>
        <v>170100</v>
      </c>
      <c r="E43" s="30">
        <v>0</v>
      </c>
      <c r="F43" s="30">
        <f t="shared" si="6"/>
        <v>0</v>
      </c>
      <c r="G43" s="30">
        <f t="shared" si="7"/>
        <v>0</v>
      </c>
      <c r="H43" s="31" t="e">
        <f t="shared" ref="H43:H52" si="8">G43/F43*100</f>
        <v>#DIV/0!</v>
      </c>
      <c r="I43" s="10"/>
    </row>
    <row r="44" spans="1:9" x14ac:dyDescent="0.15">
      <c r="A44" s="27" t="s">
        <v>20</v>
      </c>
      <c r="B44" s="20">
        <f>さいたま!B44</f>
        <v>380</v>
      </c>
      <c r="C44" s="20">
        <v>2</v>
      </c>
      <c r="D44" s="20">
        <f>さいたま!D44</f>
        <v>187800</v>
      </c>
      <c r="E44" s="20">
        <v>199700</v>
      </c>
      <c r="F44" s="20">
        <f t="shared" si="6"/>
        <v>71364000</v>
      </c>
      <c r="G44" s="20">
        <f t="shared" si="7"/>
        <v>75886000</v>
      </c>
      <c r="H44" s="28">
        <f t="shared" si="8"/>
        <v>106.33652822151225</v>
      </c>
      <c r="I44" s="10"/>
    </row>
    <row r="45" spans="1:9" x14ac:dyDescent="0.15">
      <c r="A45" s="19" t="s">
        <v>21</v>
      </c>
      <c r="B45" s="20">
        <f>さいたま!B45</f>
        <v>657</v>
      </c>
      <c r="C45" s="21">
        <v>2</v>
      </c>
      <c r="D45" s="20">
        <f>さいたま!D45</f>
        <v>208300</v>
      </c>
      <c r="E45" s="21">
        <v>222700</v>
      </c>
      <c r="F45" s="21">
        <f t="shared" si="6"/>
        <v>136853100</v>
      </c>
      <c r="G45" s="21">
        <f t="shared" si="7"/>
        <v>146313900</v>
      </c>
      <c r="H45" s="22">
        <f t="shared" si="8"/>
        <v>106.91310609697551</v>
      </c>
      <c r="I45" s="10"/>
    </row>
    <row r="46" spans="1:9" x14ac:dyDescent="0.15">
      <c r="A46" s="19" t="s">
        <v>22</v>
      </c>
      <c r="B46" s="20">
        <f>さいたま!B46</f>
        <v>1596</v>
      </c>
      <c r="C46" s="21">
        <v>1</v>
      </c>
      <c r="D46" s="20">
        <f>さいたま!D46</f>
        <v>242800</v>
      </c>
      <c r="E46" s="21">
        <v>248700</v>
      </c>
      <c r="F46" s="21">
        <f t="shared" si="6"/>
        <v>387508800</v>
      </c>
      <c r="G46" s="21">
        <f t="shared" si="7"/>
        <v>396925200</v>
      </c>
      <c r="H46" s="22">
        <f t="shared" si="8"/>
        <v>102.42998352553543</v>
      </c>
      <c r="I46" s="10"/>
    </row>
    <row r="47" spans="1:9" ht="14.25" thickBot="1" x14ac:dyDescent="0.2">
      <c r="A47" s="29" t="s">
        <v>23</v>
      </c>
      <c r="B47" s="33">
        <f>さいたま!B47</f>
        <v>2806</v>
      </c>
      <c r="C47" s="30">
        <v>0</v>
      </c>
      <c r="D47" s="33">
        <f>さいたま!D47</f>
        <v>283900</v>
      </c>
      <c r="E47" s="30">
        <v>0</v>
      </c>
      <c r="F47" s="30">
        <f t="shared" si="6"/>
        <v>0</v>
      </c>
      <c r="G47" s="30">
        <f t="shared" si="7"/>
        <v>0</v>
      </c>
      <c r="H47" s="31" t="e">
        <f t="shared" si="8"/>
        <v>#DIV/0!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1</v>
      </c>
      <c r="D48" s="20">
        <f>さいたま!D48</f>
        <v>329300</v>
      </c>
      <c r="E48" s="20">
        <v>334900</v>
      </c>
      <c r="F48" s="20">
        <f t="shared" si="6"/>
        <v>2174367900</v>
      </c>
      <c r="G48" s="20">
        <f t="shared" si="7"/>
        <v>2211344700</v>
      </c>
      <c r="H48" s="28">
        <f t="shared" si="8"/>
        <v>101.70057698147585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2</v>
      </c>
      <c r="D49" s="20">
        <f>さいたま!D49</f>
        <v>359000</v>
      </c>
      <c r="E49" s="21">
        <v>398100</v>
      </c>
      <c r="F49" s="21">
        <f t="shared" si="6"/>
        <v>4065316000</v>
      </c>
      <c r="G49" s="21">
        <f t="shared" si="7"/>
        <v>4508084400</v>
      </c>
      <c r="H49" s="22">
        <f t="shared" si="8"/>
        <v>110.89136490250698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3</v>
      </c>
      <c r="D50" s="20">
        <f>さいたま!D50</f>
        <v>380700</v>
      </c>
      <c r="E50" s="21">
        <v>392400</v>
      </c>
      <c r="F50" s="21">
        <f t="shared" si="6"/>
        <v>4348355400</v>
      </c>
      <c r="G50" s="21">
        <f t="shared" si="7"/>
        <v>4481992800</v>
      </c>
      <c r="H50" s="22">
        <f t="shared" si="8"/>
        <v>103.07328605200945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2</v>
      </c>
      <c r="D51" s="20">
        <f>さいたま!D51</f>
        <v>393500</v>
      </c>
      <c r="E51" s="21">
        <v>425300</v>
      </c>
      <c r="F51" s="21">
        <f t="shared" si="6"/>
        <v>5507032500</v>
      </c>
      <c r="G51" s="21">
        <f t="shared" si="7"/>
        <v>5952073500</v>
      </c>
      <c r="H51" s="22">
        <f t="shared" si="8"/>
        <v>108.0813214739517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13</v>
      </c>
      <c r="D52" s="20">
        <f>さいたま!D52</f>
        <v>3021400</v>
      </c>
      <c r="E52" s="21">
        <f>SUM(E40:E51)</f>
        <v>2221800</v>
      </c>
      <c r="F52" s="21">
        <f>SUM(F40:F51)</f>
        <v>16690797700</v>
      </c>
      <c r="G52" s="21">
        <f>SUM(G40:G51)</f>
        <v>17772620500</v>
      </c>
      <c r="H52" s="22">
        <f t="shared" si="8"/>
        <v>106.48155240656951</v>
      </c>
      <c r="I52" s="10"/>
    </row>
    <row r="53" spans="1:9" x14ac:dyDescent="0.15">
      <c r="F53" s="2">
        <f>F52/B52</f>
        <v>321781.33217659534</v>
      </c>
      <c r="G53" s="2">
        <f>G52/C52</f>
        <v>1367124653.8461537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1">
        <v>0</v>
      </c>
      <c r="D57" s="20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0">
        <f>さいたま!B58</f>
        <v>0</v>
      </c>
      <c r="C58" s="21">
        <v>0</v>
      </c>
      <c r="D58" s="20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0">
        <f>さいたま!B59</f>
        <v>0</v>
      </c>
      <c r="C59" s="21">
        <v>0</v>
      </c>
      <c r="D59" s="20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29" t="s">
        <v>19</v>
      </c>
      <c r="B60" s="30">
        <f>さいたま!B60</f>
        <v>0</v>
      </c>
      <c r="C60" s="30">
        <v>0</v>
      </c>
      <c r="D60" s="30">
        <f>さいたま!D60</f>
        <v>0</v>
      </c>
      <c r="E60" s="30">
        <v>0</v>
      </c>
      <c r="F60" s="30">
        <f t="shared" si="9"/>
        <v>0</v>
      </c>
      <c r="G60" s="30">
        <f t="shared" si="10"/>
        <v>0</v>
      </c>
      <c r="H60" s="31" t="e">
        <f t="shared" si="11"/>
        <v>#DIV/0!</v>
      </c>
      <c r="I60" s="10"/>
    </row>
    <row r="61" spans="1:9" x14ac:dyDescent="0.15">
      <c r="A61" s="27" t="s">
        <v>20</v>
      </c>
      <c r="B61" s="20">
        <f>さいたま!B61</f>
        <v>0</v>
      </c>
      <c r="C61" s="20">
        <v>0</v>
      </c>
      <c r="D61" s="20">
        <f>さいたま!D61</f>
        <v>0</v>
      </c>
      <c r="E61" s="20">
        <v>0</v>
      </c>
      <c r="F61" s="20">
        <f t="shared" si="9"/>
        <v>0</v>
      </c>
      <c r="G61" s="20">
        <f t="shared" si="10"/>
        <v>0</v>
      </c>
      <c r="H61" s="28" t="e">
        <f t="shared" si="11"/>
        <v>#DIV/0!</v>
      </c>
      <c r="I61" s="10"/>
    </row>
    <row r="62" spans="1:9" x14ac:dyDescent="0.15">
      <c r="A62" s="19" t="s">
        <v>21</v>
      </c>
      <c r="B62" s="20">
        <f>さいたま!B62</f>
        <v>0</v>
      </c>
      <c r="C62" s="21">
        <v>0</v>
      </c>
      <c r="D62" s="20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1">
        <f>さいたま!B63</f>
        <v>9</v>
      </c>
      <c r="C63" s="21">
        <v>0</v>
      </c>
      <c r="D63" s="21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29" t="s">
        <v>23</v>
      </c>
      <c r="B64" s="33">
        <f>さいたま!B64</f>
        <v>8</v>
      </c>
      <c r="C64" s="30">
        <v>0</v>
      </c>
      <c r="D64" s="33">
        <f>さいたま!D64</f>
        <v>240200</v>
      </c>
      <c r="E64" s="30">
        <v>0</v>
      </c>
      <c r="F64" s="30">
        <f t="shared" si="9"/>
        <v>0</v>
      </c>
      <c r="G64" s="30">
        <f t="shared" si="10"/>
        <v>0</v>
      </c>
      <c r="H64" s="31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0</v>
      </c>
      <c r="D65" s="20">
        <f>さいたま!D65</f>
        <v>284600</v>
      </c>
      <c r="E65" s="20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0</v>
      </c>
      <c r="D66" s="20">
        <f>さいたま!D66</f>
        <v>322100</v>
      </c>
      <c r="E66" s="21">
        <v>0</v>
      </c>
      <c r="F66" s="21">
        <f t="shared" si="9"/>
        <v>0</v>
      </c>
      <c r="G66" s="21">
        <f t="shared" si="10"/>
        <v>0</v>
      </c>
      <c r="H66" s="22" t="e">
        <f t="shared" si="11"/>
        <v>#DIV/0!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0</v>
      </c>
      <c r="D67" s="20">
        <f>さいたま!D67</f>
        <v>352800</v>
      </c>
      <c r="E67" s="21">
        <v>0</v>
      </c>
      <c r="F67" s="21">
        <f t="shared" si="9"/>
        <v>0</v>
      </c>
      <c r="G67" s="21">
        <f t="shared" si="10"/>
        <v>0</v>
      </c>
      <c r="H67" s="22" t="e">
        <f>G67/F67*100</f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0</v>
      </c>
      <c r="D68" s="20">
        <f>さいたま!D68</f>
        <v>384400</v>
      </c>
      <c r="E68" s="21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0</v>
      </c>
      <c r="D69" s="20">
        <f>さいたま!D69</f>
        <v>1796700</v>
      </c>
      <c r="E69" s="21">
        <f>SUM(E57:E68)</f>
        <v>0</v>
      </c>
      <c r="F69" s="21">
        <f>SUM(F57:F68)</f>
        <v>0</v>
      </c>
      <c r="G69" s="21">
        <f>SUM(G57:G68)</f>
        <v>0</v>
      </c>
      <c r="H69" s="22" t="e">
        <f>G69/F69*100</f>
        <v>#DIV/0!</v>
      </c>
      <c r="I69" s="10"/>
    </row>
    <row r="70" spans="1:256" ht="14.25" thickBot="1" x14ac:dyDescent="0.2">
      <c r="F70" s="2">
        <f>F69/B69</f>
        <v>0</v>
      </c>
      <c r="G70" s="2" t="e">
        <f>G69/C69</f>
        <v>#DIV/0!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101.17771943335883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26" orientation="portrait" useFirstPageNumber="1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V190"/>
  <sheetViews>
    <sheetView tabSelected="1" view="pageBreakPreview" topLeftCell="A43" zoomScaleNormal="100" zoomScaleSheetLayoutView="100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57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17" t="s">
        <v>10</v>
      </c>
      <c r="D5" s="13" t="s">
        <v>11</v>
      </c>
      <c r="E5" s="13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20">
        <f>さいたま!B6</f>
        <v>2538</v>
      </c>
      <c r="C6" s="20">
        <v>56</v>
      </c>
      <c r="D6" s="20">
        <f>さいたま!D6</f>
        <v>185900</v>
      </c>
      <c r="E6" s="21">
        <v>193200</v>
      </c>
      <c r="F6" s="21">
        <f t="shared" ref="F6:F17" si="0">IF(C6=0,0,B6*D6)</f>
        <v>471814200</v>
      </c>
      <c r="G6" s="21">
        <f t="shared" ref="G6:G17" si="1">B6*E6</f>
        <v>490341600</v>
      </c>
      <c r="H6" s="22">
        <f t="shared" ref="H6:H18" si="2">G6/F6*100</f>
        <v>103.92684238838086</v>
      </c>
      <c r="I6" s="10"/>
    </row>
    <row r="7" spans="1:256" x14ac:dyDescent="0.15">
      <c r="A7" s="19" t="s">
        <v>17</v>
      </c>
      <c r="B7" s="21">
        <f>さいたま!B7</f>
        <v>2739</v>
      </c>
      <c r="C7" s="21">
        <v>22</v>
      </c>
      <c r="D7" s="21">
        <f>さいたま!D7</f>
        <v>192100</v>
      </c>
      <c r="E7" s="21">
        <v>202000</v>
      </c>
      <c r="F7" s="21">
        <f t="shared" si="0"/>
        <v>526161900</v>
      </c>
      <c r="G7" s="21">
        <f t="shared" si="1"/>
        <v>553278000</v>
      </c>
      <c r="H7" s="22">
        <f t="shared" si="2"/>
        <v>105.15356585111921</v>
      </c>
      <c r="I7" s="10"/>
    </row>
    <row r="8" spans="1:256" x14ac:dyDescent="0.15">
      <c r="A8" s="19" t="s">
        <v>18</v>
      </c>
      <c r="B8" s="20">
        <f>さいたま!B8</f>
        <v>2665</v>
      </c>
      <c r="C8" s="21">
        <v>25</v>
      </c>
      <c r="D8" s="20">
        <f>さいたま!D8</f>
        <v>199600</v>
      </c>
      <c r="E8" s="21">
        <v>220000</v>
      </c>
      <c r="F8" s="21">
        <f t="shared" si="0"/>
        <v>531934000</v>
      </c>
      <c r="G8" s="21">
        <f t="shared" si="1"/>
        <v>586300000</v>
      </c>
      <c r="H8" s="22">
        <f t="shared" si="2"/>
        <v>110.22044088176352</v>
      </c>
      <c r="I8" s="10"/>
    </row>
    <row r="9" spans="1:256" ht="14.25" thickBot="1" x14ac:dyDescent="0.2">
      <c r="A9" s="29" t="s">
        <v>19</v>
      </c>
      <c r="B9" s="33">
        <f>さいたま!B9</f>
        <v>4645</v>
      </c>
      <c r="C9" s="30">
        <v>45</v>
      </c>
      <c r="D9" s="33">
        <f>さいたま!D9</f>
        <v>211700</v>
      </c>
      <c r="E9" s="30">
        <v>225700</v>
      </c>
      <c r="F9" s="30">
        <f t="shared" si="0"/>
        <v>983346500</v>
      </c>
      <c r="G9" s="30">
        <f t="shared" si="1"/>
        <v>1048376500</v>
      </c>
      <c r="H9" s="31">
        <f t="shared" si="2"/>
        <v>106.61313179026925</v>
      </c>
      <c r="I9" s="10"/>
    </row>
    <row r="10" spans="1:256" x14ac:dyDescent="0.15">
      <c r="A10" s="27" t="s">
        <v>20</v>
      </c>
      <c r="B10" s="20">
        <f>さいたま!B10</f>
        <v>3696</v>
      </c>
      <c r="C10" s="20">
        <v>32</v>
      </c>
      <c r="D10" s="20">
        <f>さいたま!D10</f>
        <v>229600</v>
      </c>
      <c r="E10" s="20">
        <v>238100</v>
      </c>
      <c r="F10" s="20">
        <f t="shared" si="0"/>
        <v>848601600</v>
      </c>
      <c r="G10" s="20">
        <f t="shared" si="1"/>
        <v>880017600</v>
      </c>
      <c r="H10" s="28">
        <f t="shared" si="2"/>
        <v>103.70209059233449</v>
      </c>
      <c r="I10" s="10"/>
    </row>
    <row r="11" spans="1:256" x14ac:dyDescent="0.15">
      <c r="A11" s="19" t="s">
        <v>21</v>
      </c>
      <c r="B11" s="20">
        <f>さいたま!B11</f>
        <v>6043</v>
      </c>
      <c r="C11" s="21">
        <v>71</v>
      </c>
      <c r="D11" s="20">
        <f>さいたま!D11</f>
        <v>252600</v>
      </c>
      <c r="E11" s="21">
        <v>252800</v>
      </c>
      <c r="F11" s="21">
        <f t="shared" si="0"/>
        <v>1526461800</v>
      </c>
      <c r="G11" s="21">
        <f t="shared" si="1"/>
        <v>1527670400</v>
      </c>
      <c r="H11" s="22">
        <f t="shared" si="2"/>
        <v>100.07917656373712</v>
      </c>
      <c r="I11" s="10"/>
    </row>
    <row r="12" spans="1:256" x14ac:dyDescent="0.15">
      <c r="A12" s="19" t="s">
        <v>22</v>
      </c>
      <c r="B12" s="20">
        <f>さいたま!B12</f>
        <v>11105</v>
      </c>
      <c r="C12" s="21">
        <v>63</v>
      </c>
      <c r="D12" s="20">
        <f>さいたま!D12</f>
        <v>293000</v>
      </c>
      <c r="E12" s="21">
        <v>282600</v>
      </c>
      <c r="F12" s="21">
        <f t="shared" si="0"/>
        <v>3253765000</v>
      </c>
      <c r="G12" s="21">
        <f t="shared" si="1"/>
        <v>3138273000</v>
      </c>
      <c r="H12" s="22">
        <f t="shared" si="2"/>
        <v>96.450511945392492</v>
      </c>
      <c r="I12" s="10"/>
    </row>
    <row r="13" spans="1:256" ht="14.25" thickBot="1" x14ac:dyDescent="0.2">
      <c r="A13" s="29" t="s">
        <v>23</v>
      </c>
      <c r="B13" s="30">
        <f>さいたま!B13</f>
        <v>12674</v>
      </c>
      <c r="C13" s="30">
        <v>34</v>
      </c>
      <c r="D13" s="30">
        <f>さいたま!D13</f>
        <v>333000</v>
      </c>
      <c r="E13" s="30">
        <v>331400</v>
      </c>
      <c r="F13" s="30">
        <f t="shared" si="0"/>
        <v>4220442000</v>
      </c>
      <c r="G13" s="30">
        <f t="shared" si="1"/>
        <v>4200163600</v>
      </c>
      <c r="H13" s="31">
        <f t="shared" si="2"/>
        <v>99.51951951951952</v>
      </c>
      <c r="I13" s="10"/>
    </row>
    <row r="14" spans="1:256" x14ac:dyDescent="0.15">
      <c r="A14" s="27" t="s">
        <v>24</v>
      </c>
      <c r="B14" s="20">
        <f>さいたま!B14</f>
        <v>13152</v>
      </c>
      <c r="C14" s="20">
        <v>40</v>
      </c>
      <c r="D14" s="20">
        <f>さいたま!D14</f>
        <v>372400</v>
      </c>
      <c r="E14" s="20">
        <v>374000</v>
      </c>
      <c r="F14" s="20">
        <f t="shared" si="0"/>
        <v>4897804800</v>
      </c>
      <c r="G14" s="20">
        <f t="shared" si="1"/>
        <v>4918848000</v>
      </c>
      <c r="H14" s="28">
        <f t="shared" si="2"/>
        <v>100.42964554242751</v>
      </c>
      <c r="I14" s="10"/>
    </row>
    <row r="15" spans="1:256" x14ac:dyDescent="0.15">
      <c r="A15" s="19" t="s">
        <v>25</v>
      </c>
      <c r="B15" s="20">
        <f>さいたま!B15</f>
        <v>10229</v>
      </c>
      <c r="C15" s="21">
        <v>35</v>
      </c>
      <c r="D15" s="20">
        <f>さいたま!D15</f>
        <v>399300</v>
      </c>
      <c r="E15" s="21">
        <v>403700</v>
      </c>
      <c r="F15" s="21">
        <f t="shared" si="0"/>
        <v>4084439700</v>
      </c>
      <c r="G15" s="21">
        <f t="shared" si="1"/>
        <v>4129447300</v>
      </c>
      <c r="H15" s="22">
        <f t="shared" si="2"/>
        <v>101.10192837465564</v>
      </c>
      <c r="I15" s="10"/>
    </row>
    <row r="16" spans="1:256" x14ac:dyDescent="0.15">
      <c r="A16" s="19" t="s">
        <v>26</v>
      </c>
      <c r="B16" s="20">
        <f>さいたま!B16</f>
        <v>6873</v>
      </c>
      <c r="C16" s="21">
        <v>23</v>
      </c>
      <c r="D16" s="20">
        <f>さいたま!D16</f>
        <v>406500</v>
      </c>
      <c r="E16" s="21">
        <v>420400</v>
      </c>
      <c r="F16" s="21">
        <f t="shared" si="0"/>
        <v>2793874500</v>
      </c>
      <c r="G16" s="21">
        <f t="shared" si="1"/>
        <v>2889409200</v>
      </c>
      <c r="H16" s="22">
        <f t="shared" si="2"/>
        <v>103.41943419434195</v>
      </c>
      <c r="I16" s="10"/>
    </row>
    <row r="17" spans="1:9" x14ac:dyDescent="0.15">
      <c r="A17" s="19" t="s">
        <v>27</v>
      </c>
      <c r="B17" s="20">
        <f>さいたま!B17</f>
        <v>1876</v>
      </c>
      <c r="C17" s="21">
        <v>12</v>
      </c>
      <c r="D17" s="20">
        <f>さいたま!D17</f>
        <v>408400</v>
      </c>
      <c r="E17" s="21">
        <v>415000</v>
      </c>
      <c r="F17" s="21">
        <f t="shared" si="0"/>
        <v>766158400</v>
      </c>
      <c r="G17" s="21">
        <f t="shared" si="1"/>
        <v>778540000</v>
      </c>
      <c r="H17" s="22">
        <f t="shared" si="2"/>
        <v>101.61606268364349</v>
      </c>
      <c r="I17" s="10"/>
    </row>
    <row r="18" spans="1:9" x14ac:dyDescent="0.15">
      <c r="A18" s="19" t="s">
        <v>28</v>
      </c>
      <c r="B18" s="20">
        <f>さいたま!B18</f>
        <v>78235</v>
      </c>
      <c r="C18" s="21">
        <f>SUM(C6:C17)</f>
        <v>458</v>
      </c>
      <c r="D18" s="20">
        <f>さいたま!D18</f>
        <v>3484100</v>
      </c>
      <c r="E18" s="21">
        <f>SUM(E6:E17)</f>
        <v>3558900</v>
      </c>
      <c r="F18" s="21">
        <f>SUM(F6:F17)</f>
        <v>24904804400</v>
      </c>
      <c r="G18" s="21">
        <f>SUM(G6:G17)</f>
        <v>25140665200</v>
      </c>
      <c r="H18" s="22">
        <f t="shared" si="2"/>
        <v>100.94704939742469</v>
      </c>
      <c r="I18" s="10"/>
    </row>
    <row r="19" spans="1:9" x14ac:dyDescent="0.15">
      <c r="F19" s="2">
        <f>F18/B18</f>
        <v>318333.28305745509</v>
      </c>
      <c r="G19" s="2">
        <f>G18/C18</f>
        <v>54892282.096069872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1">
        <v>1</v>
      </c>
      <c r="D23" s="20">
        <f>さいたま!D23</f>
        <v>160900</v>
      </c>
      <c r="E23" s="21">
        <v>229900</v>
      </c>
      <c r="F23" s="21">
        <f t="shared" ref="F23:F34" si="3">IF(C23=0,0,B23*D23)</f>
        <v>24135000</v>
      </c>
      <c r="G23" s="21">
        <f t="shared" ref="G23:G34" si="4">B23*E23</f>
        <v>34485000</v>
      </c>
      <c r="H23" s="22">
        <f>G23/F23*100</f>
        <v>142.88377874456185</v>
      </c>
      <c r="I23" s="10"/>
    </row>
    <row r="24" spans="1:9" x14ac:dyDescent="0.15">
      <c r="A24" s="19" t="s">
        <v>17</v>
      </c>
      <c r="B24" s="20">
        <f>さいたま!B24</f>
        <v>179</v>
      </c>
      <c r="C24" s="21">
        <v>0</v>
      </c>
      <c r="D24" s="20">
        <f>さいたま!D24</f>
        <v>163600</v>
      </c>
      <c r="E24" s="21">
        <v>0</v>
      </c>
      <c r="F24" s="21">
        <f t="shared" si="3"/>
        <v>0</v>
      </c>
      <c r="G24" s="21">
        <f t="shared" si="4"/>
        <v>0</v>
      </c>
      <c r="H24" s="22" t="e">
        <f>G24/F24*100</f>
        <v>#DIV/0!</v>
      </c>
      <c r="I24" s="10"/>
    </row>
    <row r="25" spans="1:9" x14ac:dyDescent="0.15">
      <c r="A25" s="19" t="s">
        <v>18</v>
      </c>
      <c r="B25" s="21">
        <f>さいたま!B25</f>
        <v>158</v>
      </c>
      <c r="C25" s="32">
        <v>0</v>
      </c>
      <c r="D25" s="21">
        <f>さいたま!D25</f>
        <v>171700</v>
      </c>
      <c r="E25" s="32">
        <v>0</v>
      </c>
      <c r="F25" s="21">
        <f t="shared" si="3"/>
        <v>0</v>
      </c>
      <c r="G25" s="21">
        <f t="shared" si="4"/>
        <v>0</v>
      </c>
      <c r="H25" s="22" t="e">
        <f>G25/F25*100</f>
        <v>#DIV/0!</v>
      </c>
      <c r="I25" s="10"/>
    </row>
    <row r="26" spans="1:9" ht="14.25" thickBot="1" x14ac:dyDescent="0.2">
      <c r="A26" s="29" t="s">
        <v>19</v>
      </c>
      <c r="B26" s="33">
        <f>さいたま!B26</f>
        <v>286</v>
      </c>
      <c r="C26" s="30">
        <v>1</v>
      </c>
      <c r="D26" s="33">
        <f>さいたま!D26</f>
        <v>179500</v>
      </c>
      <c r="E26" s="30">
        <v>223900</v>
      </c>
      <c r="F26" s="30">
        <f t="shared" si="3"/>
        <v>51337000</v>
      </c>
      <c r="G26" s="30">
        <f t="shared" si="4"/>
        <v>64035400</v>
      </c>
      <c r="H26" s="31">
        <f t="shared" ref="H26:H35" si="5">G26/F26*100</f>
        <v>124.73537604456824</v>
      </c>
      <c r="I26" s="10"/>
    </row>
    <row r="27" spans="1:9" x14ac:dyDescent="0.15">
      <c r="A27" s="27" t="s">
        <v>20</v>
      </c>
      <c r="B27" s="20">
        <f>さいたま!B27</f>
        <v>162</v>
      </c>
      <c r="C27" s="20">
        <v>2</v>
      </c>
      <c r="D27" s="20">
        <f>さいたま!D27</f>
        <v>200600</v>
      </c>
      <c r="E27" s="20">
        <v>199700</v>
      </c>
      <c r="F27" s="20">
        <f t="shared" si="3"/>
        <v>32497200</v>
      </c>
      <c r="G27" s="20">
        <f t="shared" si="4"/>
        <v>32351400</v>
      </c>
      <c r="H27" s="28">
        <f t="shared" si="5"/>
        <v>99.551345962113658</v>
      </c>
      <c r="I27" s="10"/>
    </row>
    <row r="28" spans="1:9" x14ac:dyDescent="0.15">
      <c r="A28" s="19" t="s">
        <v>21</v>
      </c>
      <c r="B28" s="21">
        <f>さいたま!B28</f>
        <v>270</v>
      </c>
      <c r="C28" s="21">
        <v>2</v>
      </c>
      <c r="D28" s="21">
        <f>さいたま!D28</f>
        <v>221500</v>
      </c>
      <c r="E28" s="21">
        <v>274500</v>
      </c>
      <c r="F28" s="21">
        <f t="shared" si="3"/>
        <v>59805000</v>
      </c>
      <c r="G28" s="21">
        <f t="shared" si="4"/>
        <v>74115000</v>
      </c>
      <c r="H28" s="22">
        <f t="shared" si="5"/>
        <v>123.92776523702031</v>
      </c>
      <c r="I28" s="10"/>
    </row>
    <row r="29" spans="1:9" x14ac:dyDescent="0.15">
      <c r="A29" s="19" t="s">
        <v>22</v>
      </c>
      <c r="B29" s="20">
        <f>さいたま!B29</f>
        <v>704</v>
      </c>
      <c r="C29" s="21">
        <v>11</v>
      </c>
      <c r="D29" s="20">
        <f>さいたま!D29</f>
        <v>256800</v>
      </c>
      <c r="E29" s="21">
        <v>289600</v>
      </c>
      <c r="F29" s="21">
        <f t="shared" si="3"/>
        <v>180787200</v>
      </c>
      <c r="G29" s="21">
        <f t="shared" si="4"/>
        <v>203878400</v>
      </c>
      <c r="H29" s="22">
        <f t="shared" si="5"/>
        <v>112.77258566978192</v>
      </c>
      <c r="I29" s="10"/>
    </row>
    <row r="30" spans="1:9" ht="14.25" thickBot="1" x14ac:dyDescent="0.2">
      <c r="A30" s="29" t="s">
        <v>23</v>
      </c>
      <c r="B30" s="33">
        <f>さいたま!B30</f>
        <v>1079</v>
      </c>
      <c r="C30" s="30">
        <v>5</v>
      </c>
      <c r="D30" s="33">
        <f>さいたま!D30</f>
        <v>298400</v>
      </c>
      <c r="E30" s="30">
        <v>314300</v>
      </c>
      <c r="F30" s="30">
        <f t="shared" si="3"/>
        <v>321973600</v>
      </c>
      <c r="G30" s="30">
        <f t="shared" si="4"/>
        <v>339129700</v>
      </c>
      <c r="H30" s="31">
        <f t="shared" si="5"/>
        <v>105.328418230563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11</v>
      </c>
      <c r="D31" s="20">
        <f>さいたま!D31</f>
        <v>337400</v>
      </c>
      <c r="E31" s="20">
        <v>340800</v>
      </c>
      <c r="F31" s="20">
        <f t="shared" si="3"/>
        <v>616092400</v>
      </c>
      <c r="G31" s="20">
        <f t="shared" si="4"/>
        <v>622300800</v>
      </c>
      <c r="H31" s="28">
        <f t="shared" si="5"/>
        <v>101.0077059869591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12</v>
      </c>
      <c r="D32" s="20">
        <f>さいたま!D32</f>
        <v>364600</v>
      </c>
      <c r="E32" s="21">
        <v>373700</v>
      </c>
      <c r="F32" s="21">
        <f t="shared" si="3"/>
        <v>562942400</v>
      </c>
      <c r="G32" s="21">
        <f t="shared" si="4"/>
        <v>576992800</v>
      </c>
      <c r="H32" s="22">
        <f t="shared" si="5"/>
        <v>102.49588590235874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2</v>
      </c>
      <c r="D33" s="20">
        <f>さいたま!D33</f>
        <v>387100</v>
      </c>
      <c r="E33" s="21">
        <v>389700</v>
      </c>
      <c r="F33" s="21">
        <f t="shared" si="3"/>
        <v>717296300</v>
      </c>
      <c r="G33" s="21">
        <f t="shared" si="4"/>
        <v>722114100</v>
      </c>
      <c r="H33" s="22">
        <f t="shared" si="5"/>
        <v>100.67166106949108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5</v>
      </c>
      <c r="D34" s="20">
        <f>さいたま!D34</f>
        <v>398200</v>
      </c>
      <c r="E34" s="21">
        <v>438700</v>
      </c>
      <c r="F34" s="21">
        <f t="shared" si="3"/>
        <v>677736400</v>
      </c>
      <c r="G34" s="21">
        <f t="shared" si="4"/>
        <v>746667400</v>
      </c>
      <c r="H34" s="22">
        <f t="shared" si="5"/>
        <v>110.17076845806129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52</v>
      </c>
      <c r="D35" s="20">
        <f>さいたま!D35</f>
        <v>3140300</v>
      </c>
      <c r="E35" s="21">
        <f>SUM(E23:E34)</f>
        <v>3074800</v>
      </c>
      <c r="F35" s="21">
        <f>SUM(F23:F34)</f>
        <v>3244602500</v>
      </c>
      <c r="G35" s="21">
        <f>SUM(G23:G34)</f>
        <v>3416070000</v>
      </c>
      <c r="H35" s="22">
        <f t="shared" si="5"/>
        <v>105.28469974365117</v>
      </c>
      <c r="I35" s="10"/>
    </row>
    <row r="36" spans="1:9" x14ac:dyDescent="0.15">
      <c r="F36" s="2">
        <f>F35/B35</f>
        <v>327307.82810450922</v>
      </c>
      <c r="G36" s="2">
        <f>G35/C35</f>
        <v>65693653.846153848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1">
        <v>1</v>
      </c>
      <c r="D40" s="20">
        <f>さいたま!D40</f>
        <v>149700</v>
      </c>
      <c r="E40" s="21">
        <v>151500</v>
      </c>
      <c r="F40" s="21">
        <f t="shared" ref="F40:F51" si="6">IF(C40=0,0,B40*D40)</f>
        <v>124999500</v>
      </c>
      <c r="G40" s="21">
        <f t="shared" ref="G40:G51" si="7">B40*E40</f>
        <v>126502500</v>
      </c>
      <c r="H40" s="22">
        <f>G40/F40*100</f>
        <v>101.20240480961924</v>
      </c>
      <c r="I40" s="10"/>
    </row>
    <row r="41" spans="1:9" x14ac:dyDescent="0.15">
      <c r="A41" s="19" t="s">
        <v>17</v>
      </c>
      <c r="B41" s="21">
        <f>さいたま!B41</f>
        <v>671</v>
      </c>
      <c r="C41" s="21">
        <v>0</v>
      </c>
      <c r="D41" s="21">
        <f>さいたま!D41</f>
        <v>156400</v>
      </c>
      <c r="E41" s="21">
        <v>0</v>
      </c>
      <c r="F41" s="21">
        <f t="shared" si="6"/>
        <v>0</v>
      </c>
      <c r="G41" s="21">
        <f t="shared" si="7"/>
        <v>0</v>
      </c>
      <c r="H41" s="22" t="e">
        <f>G41/F41*100</f>
        <v>#DIV/0!</v>
      </c>
      <c r="I41" s="10"/>
    </row>
    <row r="42" spans="1:9" x14ac:dyDescent="0.15">
      <c r="A42" s="19" t="s">
        <v>18</v>
      </c>
      <c r="B42" s="20">
        <f>さいたま!B42</f>
        <v>608</v>
      </c>
      <c r="C42" s="21">
        <v>1</v>
      </c>
      <c r="D42" s="20">
        <f>さいたま!D42</f>
        <v>159900</v>
      </c>
      <c r="E42" s="21">
        <v>250000</v>
      </c>
      <c r="F42" s="21">
        <f t="shared" si="6"/>
        <v>97219200</v>
      </c>
      <c r="G42" s="21">
        <f t="shared" si="7"/>
        <v>152000000</v>
      </c>
      <c r="H42" s="22">
        <f>G42/F42*100</f>
        <v>156.34771732332709</v>
      </c>
      <c r="I42" s="10"/>
    </row>
    <row r="43" spans="1:9" ht="14.25" thickBot="1" x14ac:dyDescent="0.2">
      <c r="A43" s="29" t="s">
        <v>19</v>
      </c>
      <c r="B43" s="33">
        <f>さいたま!B43</f>
        <v>973</v>
      </c>
      <c r="C43" s="30">
        <v>0</v>
      </c>
      <c r="D43" s="33">
        <f>さいたま!D43</f>
        <v>170100</v>
      </c>
      <c r="E43" s="30">
        <v>0</v>
      </c>
      <c r="F43" s="30">
        <f t="shared" si="6"/>
        <v>0</v>
      </c>
      <c r="G43" s="30">
        <f t="shared" si="7"/>
        <v>0</v>
      </c>
      <c r="H43" s="31" t="e">
        <f t="shared" ref="H43:H52" si="8">G43/F43*100</f>
        <v>#DIV/0!</v>
      </c>
      <c r="I43" s="10"/>
    </row>
    <row r="44" spans="1:9" x14ac:dyDescent="0.15">
      <c r="A44" s="27" t="s">
        <v>20</v>
      </c>
      <c r="B44" s="20">
        <f>さいたま!B44</f>
        <v>380</v>
      </c>
      <c r="C44" s="20">
        <v>0</v>
      </c>
      <c r="D44" s="20">
        <f>さいたま!D44</f>
        <v>187800</v>
      </c>
      <c r="E44" s="20">
        <v>0</v>
      </c>
      <c r="F44" s="20">
        <f t="shared" si="6"/>
        <v>0</v>
      </c>
      <c r="G44" s="20">
        <f t="shared" si="7"/>
        <v>0</v>
      </c>
      <c r="H44" s="28" t="e">
        <f t="shared" si="8"/>
        <v>#DIV/0!</v>
      </c>
      <c r="I44" s="10"/>
    </row>
    <row r="45" spans="1:9" x14ac:dyDescent="0.15">
      <c r="A45" s="19" t="s">
        <v>21</v>
      </c>
      <c r="B45" s="20">
        <f>さいたま!B45</f>
        <v>657</v>
      </c>
      <c r="C45" s="21">
        <v>4</v>
      </c>
      <c r="D45" s="20">
        <f>さいたま!D45</f>
        <v>208300</v>
      </c>
      <c r="E45" s="21">
        <v>259300</v>
      </c>
      <c r="F45" s="21">
        <f t="shared" si="6"/>
        <v>136853100</v>
      </c>
      <c r="G45" s="21">
        <f t="shared" si="7"/>
        <v>170360100</v>
      </c>
      <c r="H45" s="22">
        <f t="shared" si="8"/>
        <v>124.48391742678828</v>
      </c>
      <c r="I45" s="10"/>
    </row>
    <row r="46" spans="1:9" x14ac:dyDescent="0.15">
      <c r="A46" s="19" t="s">
        <v>22</v>
      </c>
      <c r="B46" s="21">
        <f>さいたま!B46</f>
        <v>1596</v>
      </c>
      <c r="C46" s="21">
        <v>0</v>
      </c>
      <c r="D46" s="21">
        <f>さいたま!D46</f>
        <v>242800</v>
      </c>
      <c r="E46" s="21">
        <v>0</v>
      </c>
      <c r="F46" s="21">
        <f t="shared" si="6"/>
        <v>0</v>
      </c>
      <c r="G46" s="21">
        <f t="shared" si="7"/>
        <v>0</v>
      </c>
      <c r="H46" s="22" t="e">
        <f t="shared" si="8"/>
        <v>#DIV/0!</v>
      </c>
      <c r="I46" s="10"/>
    </row>
    <row r="47" spans="1:9" ht="14.25" thickBot="1" x14ac:dyDescent="0.2">
      <c r="A47" s="29" t="s">
        <v>23</v>
      </c>
      <c r="B47" s="33">
        <f>さいたま!B47</f>
        <v>2806</v>
      </c>
      <c r="C47" s="30">
        <v>14</v>
      </c>
      <c r="D47" s="33">
        <f>さいたま!D47</f>
        <v>283900</v>
      </c>
      <c r="E47" s="30">
        <v>339500</v>
      </c>
      <c r="F47" s="30">
        <f t="shared" si="6"/>
        <v>796623400</v>
      </c>
      <c r="G47" s="30">
        <f t="shared" si="7"/>
        <v>952637000</v>
      </c>
      <c r="H47" s="31">
        <f t="shared" si="8"/>
        <v>119.58436069038395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16</v>
      </c>
      <c r="D48" s="20">
        <f>さいたま!D48</f>
        <v>329300</v>
      </c>
      <c r="E48" s="20">
        <v>365900</v>
      </c>
      <c r="F48" s="20">
        <f t="shared" si="6"/>
        <v>2174367900</v>
      </c>
      <c r="G48" s="20">
        <f t="shared" si="7"/>
        <v>2416037700</v>
      </c>
      <c r="H48" s="28">
        <f t="shared" si="8"/>
        <v>111.11448527178864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8</v>
      </c>
      <c r="D49" s="20">
        <f>さいたま!D49</f>
        <v>359000</v>
      </c>
      <c r="E49" s="21">
        <v>365800</v>
      </c>
      <c r="F49" s="21">
        <f t="shared" si="6"/>
        <v>4065316000</v>
      </c>
      <c r="G49" s="21">
        <f t="shared" si="7"/>
        <v>4142319200</v>
      </c>
      <c r="H49" s="22">
        <f t="shared" si="8"/>
        <v>101.8941504178273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2</v>
      </c>
      <c r="D50" s="20">
        <f>さいたま!D50</f>
        <v>380700</v>
      </c>
      <c r="E50" s="21">
        <v>395000</v>
      </c>
      <c r="F50" s="21">
        <f t="shared" si="6"/>
        <v>4348355400</v>
      </c>
      <c r="G50" s="21">
        <f t="shared" si="7"/>
        <v>4511690000</v>
      </c>
      <c r="H50" s="22">
        <f t="shared" si="8"/>
        <v>103.75623850801156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9</v>
      </c>
      <c r="D51" s="20">
        <f>さいたま!D51</f>
        <v>393500</v>
      </c>
      <c r="E51" s="21">
        <v>405400</v>
      </c>
      <c r="F51" s="21">
        <f t="shared" si="6"/>
        <v>5507032500</v>
      </c>
      <c r="G51" s="21">
        <f t="shared" si="7"/>
        <v>5673573000</v>
      </c>
      <c r="H51" s="22">
        <f t="shared" si="8"/>
        <v>103.02414231257941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55</v>
      </c>
      <c r="D52" s="20">
        <f>さいたま!D52</f>
        <v>3021400</v>
      </c>
      <c r="E52" s="21">
        <f>SUM(E40:E51)</f>
        <v>2532400</v>
      </c>
      <c r="F52" s="21">
        <f>SUM(F40:F51)</f>
        <v>17250767000</v>
      </c>
      <c r="G52" s="21">
        <f>SUM(G40:G51)</f>
        <v>18145119500</v>
      </c>
      <c r="H52" s="22">
        <f t="shared" si="8"/>
        <v>105.18442165499076</v>
      </c>
      <c r="I52" s="10"/>
    </row>
    <row r="53" spans="1:9" x14ac:dyDescent="0.15">
      <c r="F53" s="2">
        <f>F52/B52</f>
        <v>332576.96163485636</v>
      </c>
      <c r="G53" s="2">
        <f>G52/C52</f>
        <v>329911263.63636363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1">
        <v>0</v>
      </c>
      <c r="D57" s="20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1">
        <f>さいたま!B58</f>
        <v>0</v>
      </c>
      <c r="C58" s="21">
        <v>0</v>
      </c>
      <c r="D58" s="21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0">
        <f>さいたま!B59</f>
        <v>0</v>
      </c>
      <c r="C59" s="21">
        <v>0</v>
      </c>
      <c r="D59" s="20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29" t="s">
        <v>19</v>
      </c>
      <c r="B60" s="30">
        <f>さいたま!B60</f>
        <v>0</v>
      </c>
      <c r="C60" s="30">
        <v>0</v>
      </c>
      <c r="D60" s="30">
        <f>さいたま!D60</f>
        <v>0</v>
      </c>
      <c r="E60" s="30">
        <v>0</v>
      </c>
      <c r="F60" s="30">
        <f t="shared" si="9"/>
        <v>0</v>
      </c>
      <c r="G60" s="30">
        <f t="shared" si="10"/>
        <v>0</v>
      </c>
      <c r="H60" s="31" t="e">
        <f t="shared" si="11"/>
        <v>#DIV/0!</v>
      </c>
      <c r="I60" s="10"/>
    </row>
    <row r="61" spans="1:9" x14ac:dyDescent="0.15">
      <c r="A61" s="27" t="s">
        <v>20</v>
      </c>
      <c r="B61" s="20">
        <f>さいたま!B61</f>
        <v>0</v>
      </c>
      <c r="C61" s="20">
        <v>0</v>
      </c>
      <c r="D61" s="20">
        <f>さいたま!D61</f>
        <v>0</v>
      </c>
      <c r="E61" s="20">
        <v>0</v>
      </c>
      <c r="F61" s="20">
        <f t="shared" si="9"/>
        <v>0</v>
      </c>
      <c r="G61" s="20">
        <f t="shared" si="10"/>
        <v>0</v>
      </c>
      <c r="H61" s="28" t="e">
        <f t="shared" si="11"/>
        <v>#DIV/0!</v>
      </c>
      <c r="I61" s="10"/>
    </row>
    <row r="62" spans="1:9" x14ac:dyDescent="0.15">
      <c r="A62" s="19" t="s">
        <v>21</v>
      </c>
      <c r="B62" s="20">
        <f>さいたま!B62</f>
        <v>0</v>
      </c>
      <c r="C62" s="21">
        <v>0</v>
      </c>
      <c r="D62" s="20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0">
        <f>さいたま!B63</f>
        <v>9</v>
      </c>
      <c r="C63" s="21">
        <v>0</v>
      </c>
      <c r="D63" s="20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29" t="s">
        <v>23</v>
      </c>
      <c r="B64" s="33">
        <f>さいたま!B64</f>
        <v>8</v>
      </c>
      <c r="C64" s="30">
        <v>0</v>
      </c>
      <c r="D64" s="33">
        <f>さいたま!D64</f>
        <v>240200</v>
      </c>
      <c r="E64" s="30">
        <v>0</v>
      </c>
      <c r="F64" s="30">
        <f t="shared" si="9"/>
        <v>0</v>
      </c>
      <c r="G64" s="30">
        <f t="shared" si="10"/>
        <v>0</v>
      </c>
      <c r="H64" s="31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1</v>
      </c>
      <c r="D65" s="20">
        <f>さいたま!D65</f>
        <v>284600</v>
      </c>
      <c r="E65" s="20">
        <v>387000</v>
      </c>
      <c r="F65" s="20">
        <f t="shared" si="9"/>
        <v>3415200</v>
      </c>
      <c r="G65" s="20">
        <f t="shared" si="10"/>
        <v>4644000</v>
      </c>
      <c r="H65" s="28">
        <f t="shared" si="11"/>
        <v>135.98032326071677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1</v>
      </c>
      <c r="D66" s="20">
        <f>さいたま!D66</f>
        <v>322100</v>
      </c>
      <c r="E66" s="21">
        <v>370800</v>
      </c>
      <c r="F66" s="21">
        <f t="shared" si="9"/>
        <v>1610500</v>
      </c>
      <c r="G66" s="21">
        <f t="shared" si="10"/>
        <v>1854000</v>
      </c>
      <c r="H66" s="22">
        <f t="shared" si="11"/>
        <v>115.11952809686431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0</v>
      </c>
      <c r="D67" s="20">
        <f>さいたま!D67</f>
        <v>352800</v>
      </c>
      <c r="E67" s="21">
        <v>0</v>
      </c>
      <c r="F67" s="21">
        <f t="shared" si="9"/>
        <v>0</v>
      </c>
      <c r="G67" s="21">
        <f t="shared" si="10"/>
        <v>0</v>
      </c>
      <c r="H67" s="22" t="e">
        <f>G67/F67*100</f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0</v>
      </c>
      <c r="D68" s="20">
        <f>さいたま!D68</f>
        <v>384400</v>
      </c>
      <c r="E68" s="21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2</v>
      </c>
      <c r="D69" s="20">
        <f>さいたま!D69</f>
        <v>1796700</v>
      </c>
      <c r="E69" s="21">
        <f>SUM(E57:E68)</f>
        <v>757800</v>
      </c>
      <c r="F69" s="21">
        <f>SUM(F57:F68)</f>
        <v>5025700</v>
      </c>
      <c r="G69" s="21">
        <f>SUM(G57:G68)</f>
        <v>6498000</v>
      </c>
      <c r="H69" s="22">
        <f>G69/F69*100</f>
        <v>129.29542153331874</v>
      </c>
      <c r="I69" s="10"/>
    </row>
    <row r="70" spans="1:256" ht="14.25" thickBot="1" x14ac:dyDescent="0.2">
      <c r="F70" s="2">
        <f>F69/B69</f>
        <v>67009.333333333328</v>
      </c>
      <c r="G70" s="2">
        <f>G69/C69</f>
        <v>3249000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102.87005257433115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27" orientation="portrait" useFirstPageNumber="1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V190"/>
  <sheetViews>
    <sheetView tabSelected="1" view="pageBreakPreview" zoomScaleNormal="100" zoomScaleSheetLayoutView="100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58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17" t="s">
        <v>10</v>
      </c>
      <c r="D5" s="13" t="s">
        <v>11</v>
      </c>
      <c r="E5" s="13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20">
        <f>さいたま!B6</f>
        <v>2538</v>
      </c>
      <c r="C6" s="20">
        <v>4</v>
      </c>
      <c r="D6" s="20">
        <f>さいたま!D6</f>
        <v>185900</v>
      </c>
      <c r="E6" s="21">
        <v>194800</v>
      </c>
      <c r="F6" s="21">
        <f t="shared" ref="F6:F17" si="0">IF(C6=0,0,B6*D6)</f>
        <v>471814200</v>
      </c>
      <c r="G6" s="21">
        <f t="shared" ref="G6:G17" si="1">B6*E6</f>
        <v>494402400</v>
      </c>
      <c r="H6" s="22">
        <f t="shared" ref="H6:H18" si="2">G6/F6*100</f>
        <v>104.78752017213554</v>
      </c>
      <c r="I6" s="10"/>
    </row>
    <row r="7" spans="1:256" x14ac:dyDescent="0.15">
      <c r="A7" s="19" t="s">
        <v>17</v>
      </c>
      <c r="B7" s="21">
        <f>さいたま!B7</f>
        <v>2739</v>
      </c>
      <c r="C7" s="21">
        <v>2</v>
      </c>
      <c r="D7" s="21">
        <f>さいたま!D7</f>
        <v>192100</v>
      </c>
      <c r="E7" s="21">
        <v>199700</v>
      </c>
      <c r="F7" s="21">
        <f t="shared" si="0"/>
        <v>526161900</v>
      </c>
      <c r="G7" s="21">
        <f t="shared" si="1"/>
        <v>546978300</v>
      </c>
      <c r="H7" s="22">
        <f t="shared" si="2"/>
        <v>103.95627277459656</v>
      </c>
      <c r="I7" s="10"/>
    </row>
    <row r="8" spans="1:256" x14ac:dyDescent="0.15">
      <c r="A8" s="19" t="s">
        <v>18</v>
      </c>
      <c r="B8" s="20">
        <f>さいたま!B8</f>
        <v>2665</v>
      </c>
      <c r="C8" s="21">
        <v>8</v>
      </c>
      <c r="D8" s="20">
        <f>さいたま!D8</f>
        <v>199600</v>
      </c>
      <c r="E8" s="21">
        <v>206500</v>
      </c>
      <c r="F8" s="21">
        <f t="shared" si="0"/>
        <v>531934000</v>
      </c>
      <c r="G8" s="21">
        <f t="shared" si="1"/>
        <v>550322500</v>
      </c>
      <c r="H8" s="22">
        <f t="shared" si="2"/>
        <v>103.45691382765531</v>
      </c>
      <c r="I8" s="10"/>
    </row>
    <row r="9" spans="1:256" ht="14.25" thickBot="1" x14ac:dyDescent="0.2">
      <c r="A9" s="29" t="s">
        <v>19</v>
      </c>
      <c r="B9" s="33">
        <f>さいたま!B9</f>
        <v>4645</v>
      </c>
      <c r="C9" s="30">
        <v>19</v>
      </c>
      <c r="D9" s="33">
        <f>さいたま!D9</f>
        <v>211700</v>
      </c>
      <c r="E9" s="30">
        <v>218400</v>
      </c>
      <c r="F9" s="30">
        <f t="shared" si="0"/>
        <v>983346500</v>
      </c>
      <c r="G9" s="30">
        <f t="shared" si="1"/>
        <v>1014468000</v>
      </c>
      <c r="H9" s="31">
        <f t="shared" si="2"/>
        <v>103.16485592820028</v>
      </c>
      <c r="I9" s="10"/>
    </row>
    <row r="10" spans="1:256" x14ac:dyDescent="0.15">
      <c r="A10" s="27" t="s">
        <v>20</v>
      </c>
      <c r="B10" s="20">
        <f>さいたま!B10</f>
        <v>3696</v>
      </c>
      <c r="C10" s="20">
        <v>26</v>
      </c>
      <c r="D10" s="20">
        <f>さいたま!D10</f>
        <v>229600</v>
      </c>
      <c r="E10" s="20">
        <v>230900</v>
      </c>
      <c r="F10" s="20">
        <f t="shared" si="0"/>
        <v>848601600</v>
      </c>
      <c r="G10" s="20">
        <f t="shared" si="1"/>
        <v>853406400</v>
      </c>
      <c r="H10" s="28">
        <f t="shared" si="2"/>
        <v>100.56620209059233</v>
      </c>
      <c r="I10" s="10"/>
    </row>
    <row r="11" spans="1:256" x14ac:dyDescent="0.15">
      <c r="A11" s="19" t="s">
        <v>21</v>
      </c>
      <c r="B11" s="20">
        <f>さいたま!B11</f>
        <v>6043</v>
      </c>
      <c r="C11" s="21">
        <v>35</v>
      </c>
      <c r="D11" s="20">
        <f>さいたま!D11</f>
        <v>252600</v>
      </c>
      <c r="E11" s="21">
        <v>250000</v>
      </c>
      <c r="F11" s="21">
        <f t="shared" si="0"/>
        <v>1526461800</v>
      </c>
      <c r="G11" s="21">
        <f t="shared" si="1"/>
        <v>1510750000</v>
      </c>
      <c r="H11" s="22">
        <f t="shared" si="2"/>
        <v>98.970704671417266</v>
      </c>
      <c r="I11" s="10"/>
    </row>
    <row r="12" spans="1:256" x14ac:dyDescent="0.15">
      <c r="A12" s="19" t="s">
        <v>22</v>
      </c>
      <c r="B12" s="21">
        <f>さいたま!B12</f>
        <v>11105</v>
      </c>
      <c r="C12" s="21">
        <v>41</v>
      </c>
      <c r="D12" s="21">
        <f>さいたま!D12</f>
        <v>293000</v>
      </c>
      <c r="E12" s="21">
        <v>283900</v>
      </c>
      <c r="F12" s="21">
        <f t="shared" si="0"/>
        <v>3253765000</v>
      </c>
      <c r="G12" s="21">
        <f t="shared" si="1"/>
        <v>3152709500</v>
      </c>
      <c r="H12" s="22">
        <f t="shared" si="2"/>
        <v>96.894197952218434</v>
      </c>
      <c r="I12" s="10"/>
    </row>
    <row r="13" spans="1:256" ht="14.25" thickBot="1" x14ac:dyDescent="0.2">
      <c r="A13" s="29" t="s">
        <v>23</v>
      </c>
      <c r="B13" s="33">
        <f>さいたま!B13</f>
        <v>12674</v>
      </c>
      <c r="C13" s="30">
        <v>21</v>
      </c>
      <c r="D13" s="33">
        <f>さいたま!D13</f>
        <v>333000</v>
      </c>
      <c r="E13" s="30">
        <v>326600</v>
      </c>
      <c r="F13" s="30">
        <f t="shared" si="0"/>
        <v>4220442000</v>
      </c>
      <c r="G13" s="30">
        <f t="shared" si="1"/>
        <v>4139328400</v>
      </c>
      <c r="H13" s="31">
        <f t="shared" si="2"/>
        <v>98.078078078078079</v>
      </c>
      <c r="I13" s="10"/>
    </row>
    <row r="14" spans="1:256" x14ac:dyDescent="0.15">
      <c r="A14" s="27" t="s">
        <v>24</v>
      </c>
      <c r="B14" s="20">
        <f>さいたま!B14</f>
        <v>13152</v>
      </c>
      <c r="C14" s="20">
        <v>33</v>
      </c>
      <c r="D14" s="20">
        <f>さいたま!D14</f>
        <v>372400</v>
      </c>
      <c r="E14" s="20">
        <v>374100</v>
      </c>
      <c r="F14" s="20">
        <f t="shared" si="0"/>
        <v>4897804800</v>
      </c>
      <c r="G14" s="20">
        <f t="shared" si="1"/>
        <v>4920163200</v>
      </c>
      <c r="H14" s="28">
        <f t="shared" si="2"/>
        <v>100.45649838882922</v>
      </c>
      <c r="I14" s="10"/>
    </row>
    <row r="15" spans="1:256" x14ac:dyDescent="0.15">
      <c r="A15" s="19" t="s">
        <v>25</v>
      </c>
      <c r="B15" s="20">
        <f>さいたま!B15</f>
        <v>10229</v>
      </c>
      <c r="C15" s="21">
        <v>30</v>
      </c>
      <c r="D15" s="20">
        <f>さいたま!D15</f>
        <v>399300</v>
      </c>
      <c r="E15" s="21">
        <v>402700</v>
      </c>
      <c r="F15" s="21">
        <f t="shared" si="0"/>
        <v>4084439700</v>
      </c>
      <c r="G15" s="21">
        <f t="shared" si="1"/>
        <v>4119218300</v>
      </c>
      <c r="H15" s="22">
        <f t="shared" si="2"/>
        <v>100.85149010768846</v>
      </c>
      <c r="I15" s="10"/>
    </row>
    <row r="16" spans="1:256" x14ac:dyDescent="0.15">
      <c r="A16" s="19" t="s">
        <v>26</v>
      </c>
      <c r="B16" s="20">
        <f>さいたま!B16</f>
        <v>6873</v>
      </c>
      <c r="C16" s="21">
        <v>16</v>
      </c>
      <c r="D16" s="20">
        <f>さいたま!D16</f>
        <v>406500</v>
      </c>
      <c r="E16" s="21">
        <v>415600</v>
      </c>
      <c r="F16" s="21">
        <f t="shared" si="0"/>
        <v>2793874500</v>
      </c>
      <c r="G16" s="21">
        <f t="shared" si="1"/>
        <v>2856418800</v>
      </c>
      <c r="H16" s="22">
        <f t="shared" si="2"/>
        <v>102.23862238622385</v>
      </c>
      <c r="I16" s="10"/>
    </row>
    <row r="17" spans="1:9" x14ac:dyDescent="0.15">
      <c r="A17" s="19" t="s">
        <v>27</v>
      </c>
      <c r="B17" s="20">
        <f>さいたま!B17</f>
        <v>1876</v>
      </c>
      <c r="C17" s="21">
        <v>4</v>
      </c>
      <c r="D17" s="20">
        <f>さいたま!D17</f>
        <v>408400</v>
      </c>
      <c r="E17" s="21">
        <v>431700</v>
      </c>
      <c r="F17" s="21">
        <f t="shared" si="0"/>
        <v>766158400</v>
      </c>
      <c r="G17" s="21">
        <f t="shared" si="1"/>
        <v>809869200</v>
      </c>
      <c r="H17" s="22">
        <f t="shared" si="2"/>
        <v>105.70519098922624</v>
      </c>
      <c r="I17" s="10"/>
    </row>
    <row r="18" spans="1:9" x14ac:dyDescent="0.15">
      <c r="A18" s="19" t="s">
        <v>28</v>
      </c>
      <c r="B18" s="20">
        <f>さいたま!B18</f>
        <v>78235</v>
      </c>
      <c r="C18" s="21">
        <f>SUM(C6:C17)</f>
        <v>239</v>
      </c>
      <c r="D18" s="20">
        <f>さいたま!D18</f>
        <v>3484100</v>
      </c>
      <c r="E18" s="21">
        <f>SUM(E6:E17)</f>
        <v>3534900</v>
      </c>
      <c r="F18" s="21">
        <f>SUM(F6:F17)</f>
        <v>24904804400</v>
      </c>
      <c r="G18" s="21">
        <f>SUM(G6:G17)</f>
        <v>24968035000</v>
      </c>
      <c r="H18" s="22">
        <f t="shared" si="2"/>
        <v>100.25388916525682</v>
      </c>
      <c r="I18" s="10"/>
    </row>
    <row r="19" spans="1:9" x14ac:dyDescent="0.15">
      <c r="F19" s="2">
        <f>F18/B18</f>
        <v>318333.28305745509</v>
      </c>
      <c r="G19" s="2">
        <f>G18/C18</f>
        <v>104468765.69037656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1">
        <v>2</v>
      </c>
      <c r="D23" s="20">
        <f>さいたま!D23</f>
        <v>160900</v>
      </c>
      <c r="E23" s="21">
        <v>219800</v>
      </c>
      <c r="F23" s="21">
        <f t="shared" ref="F23:F34" si="3">IF(C23=0,0,B23*D23)</f>
        <v>24135000</v>
      </c>
      <c r="G23" s="21">
        <f t="shared" ref="G23:G34" si="4">B23*E23</f>
        <v>32970000</v>
      </c>
      <c r="H23" s="22">
        <f>G23/F23*100</f>
        <v>136.60658794282165</v>
      </c>
      <c r="I23" s="10"/>
    </row>
    <row r="24" spans="1:9" x14ac:dyDescent="0.15">
      <c r="A24" s="19" t="s">
        <v>17</v>
      </c>
      <c r="B24" s="20">
        <f>さいたま!B24</f>
        <v>179</v>
      </c>
      <c r="C24" s="21">
        <v>0</v>
      </c>
      <c r="D24" s="20">
        <f>さいたま!D24</f>
        <v>163600</v>
      </c>
      <c r="E24" s="21">
        <v>0</v>
      </c>
      <c r="F24" s="21">
        <f t="shared" si="3"/>
        <v>0</v>
      </c>
      <c r="G24" s="21">
        <f t="shared" si="4"/>
        <v>0</v>
      </c>
      <c r="H24" s="22" t="e">
        <f>G24/F24*100</f>
        <v>#DIV/0!</v>
      </c>
      <c r="I24" s="10"/>
    </row>
    <row r="25" spans="1:9" x14ac:dyDescent="0.15">
      <c r="A25" s="19" t="s">
        <v>18</v>
      </c>
      <c r="B25" s="21">
        <f>さいたま!B25</f>
        <v>158</v>
      </c>
      <c r="C25" s="32">
        <v>1</v>
      </c>
      <c r="D25" s="21">
        <f>さいたま!D25</f>
        <v>171700</v>
      </c>
      <c r="E25" s="21">
        <v>184300</v>
      </c>
      <c r="F25" s="21">
        <f t="shared" si="3"/>
        <v>27128600</v>
      </c>
      <c r="G25" s="21">
        <f t="shared" si="4"/>
        <v>29119400</v>
      </c>
      <c r="H25" s="22">
        <f>G25/F25*100</f>
        <v>107.33838089691321</v>
      </c>
      <c r="I25" s="10"/>
    </row>
    <row r="26" spans="1:9" ht="14.25" thickBot="1" x14ac:dyDescent="0.2">
      <c r="A26" s="29" t="s">
        <v>19</v>
      </c>
      <c r="B26" s="33">
        <f>さいたま!B26</f>
        <v>286</v>
      </c>
      <c r="C26" s="30">
        <v>0</v>
      </c>
      <c r="D26" s="33">
        <f>さいたま!D26</f>
        <v>179500</v>
      </c>
      <c r="E26" s="30">
        <v>0</v>
      </c>
      <c r="F26" s="30">
        <f t="shared" si="3"/>
        <v>0</v>
      </c>
      <c r="G26" s="30">
        <f t="shared" si="4"/>
        <v>0</v>
      </c>
      <c r="H26" s="31" t="e">
        <f t="shared" ref="H26:H35" si="5">G26/F26*100</f>
        <v>#DIV/0!</v>
      </c>
      <c r="I26" s="10"/>
    </row>
    <row r="27" spans="1:9" x14ac:dyDescent="0.15">
      <c r="A27" s="27" t="s">
        <v>20</v>
      </c>
      <c r="B27" s="20">
        <f>さいたま!B27</f>
        <v>162</v>
      </c>
      <c r="C27" s="20">
        <v>0</v>
      </c>
      <c r="D27" s="20">
        <f>さいたま!D27</f>
        <v>200600</v>
      </c>
      <c r="E27" s="20">
        <v>0</v>
      </c>
      <c r="F27" s="21">
        <f t="shared" si="3"/>
        <v>0</v>
      </c>
      <c r="G27" s="20">
        <f t="shared" si="4"/>
        <v>0</v>
      </c>
      <c r="H27" s="28" t="e">
        <f t="shared" si="5"/>
        <v>#DIV/0!</v>
      </c>
      <c r="I27" s="10"/>
    </row>
    <row r="28" spans="1:9" x14ac:dyDescent="0.15">
      <c r="A28" s="19" t="s">
        <v>21</v>
      </c>
      <c r="B28" s="20">
        <f>さいたま!B28</f>
        <v>270</v>
      </c>
      <c r="C28" s="21">
        <v>1</v>
      </c>
      <c r="D28" s="20">
        <f>さいたま!D28</f>
        <v>221500</v>
      </c>
      <c r="E28" s="21">
        <v>233100</v>
      </c>
      <c r="F28" s="21">
        <f t="shared" si="3"/>
        <v>59805000</v>
      </c>
      <c r="G28" s="21">
        <f t="shared" si="4"/>
        <v>62937000</v>
      </c>
      <c r="H28" s="22">
        <f t="shared" si="5"/>
        <v>105.23702031602708</v>
      </c>
      <c r="I28" s="10"/>
    </row>
    <row r="29" spans="1:9" x14ac:dyDescent="0.15">
      <c r="A29" s="19" t="s">
        <v>22</v>
      </c>
      <c r="B29" s="21">
        <f>さいたま!B29</f>
        <v>704</v>
      </c>
      <c r="C29" s="21">
        <v>2</v>
      </c>
      <c r="D29" s="21">
        <f>さいたま!D29</f>
        <v>256800</v>
      </c>
      <c r="E29" s="21">
        <v>266200</v>
      </c>
      <c r="F29" s="21">
        <f t="shared" si="3"/>
        <v>180787200</v>
      </c>
      <c r="G29" s="21">
        <f t="shared" si="4"/>
        <v>187404800</v>
      </c>
      <c r="H29" s="22">
        <f t="shared" si="5"/>
        <v>103.66043613707166</v>
      </c>
      <c r="I29" s="10"/>
    </row>
    <row r="30" spans="1:9" ht="14.25" thickBot="1" x14ac:dyDescent="0.2">
      <c r="A30" s="29" t="s">
        <v>23</v>
      </c>
      <c r="B30" s="33">
        <f>さいたま!B30</f>
        <v>1079</v>
      </c>
      <c r="C30" s="30">
        <v>0</v>
      </c>
      <c r="D30" s="33">
        <f>さいたま!D30</f>
        <v>298400</v>
      </c>
      <c r="E30" s="30">
        <v>0</v>
      </c>
      <c r="F30" s="30">
        <f t="shared" si="3"/>
        <v>0</v>
      </c>
      <c r="G30" s="30">
        <f t="shared" si="4"/>
        <v>0</v>
      </c>
      <c r="H30" s="31" t="e">
        <f t="shared" si="5"/>
        <v>#DIV/0!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6</v>
      </c>
      <c r="D31" s="20">
        <f>さいたま!D31</f>
        <v>337400</v>
      </c>
      <c r="E31" s="20">
        <v>355600</v>
      </c>
      <c r="F31" s="20">
        <f t="shared" si="3"/>
        <v>616092400</v>
      </c>
      <c r="G31" s="20">
        <f t="shared" si="4"/>
        <v>649325600</v>
      </c>
      <c r="H31" s="28">
        <f t="shared" si="5"/>
        <v>105.3941908713693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4</v>
      </c>
      <c r="D32" s="20">
        <f>さいたま!D32</f>
        <v>364600</v>
      </c>
      <c r="E32" s="21">
        <v>370700</v>
      </c>
      <c r="F32" s="21">
        <f t="shared" si="3"/>
        <v>562942400</v>
      </c>
      <c r="G32" s="21">
        <f t="shared" si="4"/>
        <v>572360800</v>
      </c>
      <c r="H32" s="22">
        <f t="shared" si="5"/>
        <v>101.67306637410863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0</v>
      </c>
      <c r="D33" s="20">
        <f>さいたま!D33</f>
        <v>387100</v>
      </c>
      <c r="E33" s="21">
        <v>0</v>
      </c>
      <c r="F33" s="21">
        <f t="shared" si="3"/>
        <v>0</v>
      </c>
      <c r="G33" s="21">
        <f t="shared" si="4"/>
        <v>0</v>
      </c>
      <c r="H33" s="22" t="e">
        <f t="shared" si="5"/>
        <v>#DIV/0!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1</v>
      </c>
      <c r="D34" s="20">
        <f>さいたま!D34</f>
        <v>398200</v>
      </c>
      <c r="E34" s="21">
        <v>435600</v>
      </c>
      <c r="F34" s="21">
        <f t="shared" si="3"/>
        <v>677736400</v>
      </c>
      <c r="G34" s="21">
        <f t="shared" si="4"/>
        <v>741391200</v>
      </c>
      <c r="H34" s="22">
        <f t="shared" si="5"/>
        <v>109.39226519337018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17</v>
      </c>
      <c r="D35" s="20">
        <f>さいたま!D35</f>
        <v>3140300</v>
      </c>
      <c r="E35" s="21">
        <f>SUM(E23:E34)</f>
        <v>2065300</v>
      </c>
      <c r="F35" s="21">
        <f>SUM(F23:F34)</f>
        <v>2148627000</v>
      </c>
      <c r="G35" s="21">
        <f>SUM(G23:G34)</f>
        <v>2275508800</v>
      </c>
      <c r="H35" s="22">
        <f t="shared" si="5"/>
        <v>105.90525019000505</v>
      </c>
      <c r="I35" s="10"/>
    </row>
    <row r="36" spans="1:9" x14ac:dyDescent="0.15">
      <c r="F36" s="2">
        <f>F35/B35</f>
        <v>216748.411177242</v>
      </c>
      <c r="G36" s="2">
        <f>G35/C35</f>
        <v>133853458.82352941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1">
        <v>1</v>
      </c>
      <c r="D40" s="20">
        <f>さいたま!D40</f>
        <v>149700</v>
      </c>
      <c r="E40" s="21">
        <v>199800</v>
      </c>
      <c r="F40" s="21">
        <f t="shared" ref="F40:F51" si="6">IF(C40=0,0,B40*D40)</f>
        <v>124999500</v>
      </c>
      <c r="G40" s="21">
        <f t="shared" ref="G40:G51" si="7">B40*E40</f>
        <v>166833000</v>
      </c>
      <c r="H40" s="22">
        <f>G40/F40*100</f>
        <v>133.46693386773546</v>
      </c>
      <c r="I40" s="10"/>
    </row>
    <row r="41" spans="1:9" x14ac:dyDescent="0.15">
      <c r="A41" s="19" t="s">
        <v>17</v>
      </c>
      <c r="B41" s="20">
        <f>さいたま!B41</f>
        <v>671</v>
      </c>
      <c r="C41" s="21">
        <v>1</v>
      </c>
      <c r="D41" s="20">
        <f>さいたま!D41</f>
        <v>156400</v>
      </c>
      <c r="E41" s="21">
        <v>162700</v>
      </c>
      <c r="F41" s="21">
        <f t="shared" si="6"/>
        <v>104944400</v>
      </c>
      <c r="G41" s="21">
        <f t="shared" si="7"/>
        <v>109171700</v>
      </c>
      <c r="H41" s="22">
        <f>G41/F41*100</f>
        <v>104.02813299232736</v>
      </c>
      <c r="I41" s="10"/>
    </row>
    <row r="42" spans="1:9" x14ac:dyDescent="0.15">
      <c r="A42" s="19" t="s">
        <v>18</v>
      </c>
      <c r="B42" s="21">
        <f>さいたま!B42</f>
        <v>608</v>
      </c>
      <c r="C42" s="21">
        <v>0</v>
      </c>
      <c r="D42" s="21">
        <f>さいたま!D42</f>
        <v>159900</v>
      </c>
      <c r="E42" s="21">
        <v>0</v>
      </c>
      <c r="F42" s="21">
        <f t="shared" si="6"/>
        <v>0</v>
      </c>
      <c r="G42" s="21">
        <f t="shared" si="7"/>
        <v>0</v>
      </c>
      <c r="H42" s="22" t="e">
        <f>G42/F42*100</f>
        <v>#DIV/0!</v>
      </c>
      <c r="I42" s="10"/>
    </row>
    <row r="43" spans="1:9" ht="14.25" thickBot="1" x14ac:dyDescent="0.2">
      <c r="A43" s="29" t="s">
        <v>19</v>
      </c>
      <c r="B43" s="33">
        <f>さいたま!B43</f>
        <v>973</v>
      </c>
      <c r="C43" s="30">
        <v>1</v>
      </c>
      <c r="D43" s="33">
        <f>さいたま!D43</f>
        <v>170100</v>
      </c>
      <c r="E43" s="30">
        <v>179200</v>
      </c>
      <c r="F43" s="30">
        <f t="shared" si="6"/>
        <v>165507300</v>
      </c>
      <c r="G43" s="30">
        <f t="shared" si="7"/>
        <v>174361600</v>
      </c>
      <c r="H43" s="31">
        <f t="shared" ref="H43:H52" si="8">G43/F43*100</f>
        <v>105.34979423868313</v>
      </c>
      <c r="I43" s="10"/>
    </row>
    <row r="44" spans="1:9" x14ac:dyDescent="0.15">
      <c r="A44" s="27" t="s">
        <v>20</v>
      </c>
      <c r="B44" s="20">
        <f>さいたま!B44</f>
        <v>380</v>
      </c>
      <c r="C44" s="20">
        <v>2</v>
      </c>
      <c r="D44" s="20">
        <f>さいたま!D44</f>
        <v>187800</v>
      </c>
      <c r="E44" s="20">
        <v>197100</v>
      </c>
      <c r="F44" s="20">
        <f t="shared" si="6"/>
        <v>71364000</v>
      </c>
      <c r="G44" s="20">
        <f t="shared" si="7"/>
        <v>74898000</v>
      </c>
      <c r="H44" s="28">
        <f t="shared" si="8"/>
        <v>104.9520766773163</v>
      </c>
      <c r="I44" s="10"/>
    </row>
    <row r="45" spans="1:9" x14ac:dyDescent="0.15">
      <c r="A45" s="19" t="s">
        <v>21</v>
      </c>
      <c r="B45" s="21">
        <f>さいたま!B45</f>
        <v>657</v>
      </c>
      <c r="C45" s="21">
        <v>3</v>
      </c>
      <c r="D45" s="21">
        <f>さいたま!D45</f>
        <v>208300</v>
      </c>
      <c r="E45" s="21">
        <v>214800</v>
      </c>
      <c r="F45" s="21">
        <f t="shared" si="6"/>
        <v>136853100</v>
      </c>
      <c r="G45" s="21">
        <f t="shared" si="7"/>
        <v>141123600</v>
      </c>
      <c r="H45" s="22">
        <f t="shared" si="8"/>
        <v>103.12049927988478</v>
      </c>
      <c r="I45" s="10"/>
    </row>
    <row r="46" spans="1:9" x14ac:dyDescent="0.15">
      <c r="A46" s="19" t="s">
        <v>22</v>
      </c>
      <c r="B46" s="20">
        <f>さいたま!B46</f>
        <v>1596</v>
      </c>
      <c r="C46" s="21">
        <v>6</v>
      </c>
      <c r="D46" s="20">
        <f>さいたま!D46</f>
        <v>242800</v>
      </c>
      <c r="E46" s="21">
        <v>238900</v>
      </c>
      <c r="F46" s="21">
        <f t="shared" si="6"/>
        <v>387508800</v>
      </c>
      <c r="G46" s="21">
        <f t="shared" si="7"/>
        <v>381284400</v>
      </c>
      <c r="H46" s="22">
        <f t="shared" si="8"/>
        <v>98.39373970345963</v>
      </c>
      <c r="I46" s="10"/>
    </row>
    <row r="47" spans="1:9" ht="14.25" thickBot="1" x14ac:dyDescent="0.2">
      <c r="A47" s="29" t="s">
        <v>23</v>
      </c>
      <c r="B47" s="33">
        <f>さいたま!B47</f>
        <v>2806</v>
      </c>
      <c r="C47" s="30">
        <v>8</v>
      </c>
      <c r="D47" s="33">
        <f>さいたま!D47</f>
        <v>283900</v>
      </c>
      <c r="E47" s="30">
        <v>280500</v>
      </c>
      <c r="F47" s="30">
        <f t="shared" si="6"/>
        <v>796623400</v>
      </c>
      <c r="G47" s="30">
        <f t="shared" si="7"/>
        <v>787083000</v>
      </c>
      <c r="H47" s="31">
        <f t="shared" si="8"/>
        <v>98.802395209580837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12</v>
      </c>
      <c r="D48" s="20">
        <f>さいたま!D48</f>
        <v>329300</v>
      </c>
      <c r="E48" s="20">
        <v>328200</v>
      </c>
      <c r="F48" s="20">
        <f t="shared" si="6"/>
        <v>2174367900</v>
      </c>
      <c r="G48" s="20">
        <f t="shared" si="7"/>
        <v>2167104600</v>
      </c>
      <c r="H48" s="28">
        <f t="shared" si="8"/>
        <v>99.665958092924384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18</v>
      </c>
      <c r="D49" s="20">
        <f>さいたま!D49</f>
        <v>359000</v>
      </c>
      <c r="E49" s="21">
        <v>372500</v>
      </c>
      <c r="F49" s="21">
        <f t="shared" si="6"/>
        <v>4065316000</v>
      </c>
      <c r="G49" s="21">
        <f t="shared" si="7"/>
        <v>4218190000</v>
      </c>
      <c r="H49" s="22">
        <f t="shared" si="8"/>
        <v>103.76044568245126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2</v>
      </c>
      <c r="D50" s="20">
        <f>さいたま!D50</f>
        <v>380700</v>
      </c>
      <c r="E50" s="21">
        <v>391500</v>
      </c>
      <c r="F50" s="21">
        <f t="shared" si="6"/>
        <v>4348355400</v>
      </c>
      <c r="G50" s="21">
        <f t="shared" si="7"/>
        <v>4471713000</v>
      </c>
      <c r="H50" s="22">
        <f t="shared" si="8"/>
        <v>102.83687943262412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6</v>
      </c>
      <c r="D51" s="20">
        <f>さいたま!D51</f>
        <v>393500</v>
      </c>
      <c r="E51" s="21">
        <v>424900</v>
      </c>
      <c r="F51" s="21">
        <f t="shared" si="6"/>
        <v>5507032500</v>
      </c>
      <c r="G51" s="21">
        <f t="shared" si="7"/>
        <v>5946475500</v>
      </c>
      <c r="H51" s="22">
        <f t="shared" si="8"/>
        <v>107.97966963151207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60</v>
      </c>
      <c r="D52" s="20">
        <f>さいたま!D52</f>
        <v>3021400</v>
      </c>
      <c r="E52" s="21">
        <f>SUM(E40:E51)</f>
        <v>2990100</v>
      </c>
      <c r="F52" s="21">
        <f>SUM(F40:F51)</f>
        <v>17882872300</v>
      </c>
      <c r="G52" s="21">
        <f>SUM(G40:G51)</f>
        <v>18638238400</v>
      </c>
      <c r="H52" s="22">
        <f t="shared" si="8"/>
        <v>104.22396406644363</v>
      </c>
      <c r="I52" s="10"/>
    </row>
    <row r="53" spans="1:9" x14ac:dyDescent="0.15">
      <c r="F53" s="2">
        <f>F52/B52</f>
        <v>344763.29863119335</v>
      </c>
      <c r="G53" s="2">
        <f>G52/C52</f>
        <v>310637306.66666669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1">
        <v>0</v>
      </c>
      <c r="D57" s="20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1">
        <f>さいたま!B58</f>
        <v>0</v>
      </c>
      <c r="C58" s="21">
        <v>0</v>
      </c>
      <c r="D58" s="21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0">
        <f>さいたま!B59</f>
        <v>0</v>
      </c>
      <c r="C59" s="21">
        <v>0</v>
      </c>
      <c r="D59" s="20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29" t="s">
        <v>19</v>
      </c>
      <c r="B60" s="33">
        <f>さいたま!B60</f>
        <v>0</v>
      </c>
      <c r="C60" s="30">
        <v>0</v>
      </c>
      <c r="D60" s="33">
        <f>さいたま!D60</f>
        <v>0</v>
      </c>
      <c r="E60" s="30">
        <v>0</v>
      </c>
      <c r="F60" s="30">
        <f t="shared" si="9"/>
        <v>0</v>
      </c>
      <c r="G60" s="30">
        <f t="shared" si="10"/>
        <v>0</v>
      </c>
      <c r="H60" s="31" t="e">
        <f t="shared" si="11"/>
        <v>#DIV/0!</v>
      </c>
      <c r="I60" s="10"/>
    </row>
    <row r="61" spans="1:9" x14ac:dyDescent="0.15">
      <c r="A61" s="27" t="s">
        <v>20</v>
      </c>
      <c r="B61" s="20">
        <f>さいたま!B61</f>
        <v>0</v>
      </c>
      <c r="C61" s="20">
        <v>0</v>
      </c>
      <c r="D61" s="20">
        <f>さいたま!D61</f>
        <v>0</v>
      </c>
      <c r="E61" s="20">
        <v>0</v>
      </c>
      <c r="F61" s="20">
        <f t="shared" si="9"/>
        <v>0</v>
      </c>
      <c r="G61" s="20">
        <f t="shared" si="10"/>
        <v>0</v>
      </c>
      <c r="H61" s="28" t="e">
        <f t="shared" si="11"/>
        <v>#DIV/0!</v>
      </c>
      <c r="I61" s="10"/>
    </row>
    <row r="62" spans="1:9" x14ac:dyDescent="0.15">
      <c r="A62" s="19" t="s">
        <v>21</v>
      </c>
      <c r="B62" s="20">
        <f>さいたま!B62</f>
        <v>0</v>
      </c>
      <c r="C62" s="21">
        <v>0</v>
      </c>
      <c r="D62" s="20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0">
        <f>さいたま!B63</f>
        <v>9</v>
      </c>
      <c r="C63" s="21">
        <v>0</v>
      </c>
      <c r="D63" s="20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29" t="s">
        <v>23</v>
      </c>
      <c r="B64" s="33">
        <f>さいたま!B64</f>
        <v>8</v>
      </c>
      <c r="C64" s="30">
        <v>0</v>
      </c>
      <c r="D64" s="33">
        <f>さいたま!D64</f>
        <v>240200</v>
      </c>
      <c r="E64" s="30">
        <v>0</v>
      </c>
      <c r="F64" s="30">
        <f t="shared" si="9"/>
        <v>0</v>
      </c>
      <c r="G64" s="30">
        <f t="shared" si="10"/>
        <v>0</v>
      </c>
      <c r="H64" s="31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0</v>
      </c>
      <c r="D65" s="20">
        <f>さいたま!D65</f>
        <v>284600</v>
      </c>
      <c r="E65" s="20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0</v>
      </c>
      <c r="D66" s="20">
        <f>さいたま!D66</f>
        <v>322100</v>
      </c>
      <c r="E66" s="21">
        <v>0</v>
      </c>
      <c r="F66" s="21">
        <f t="shared" si="9"/>
        <v>0</v>
      </c>
      <c r="G66" s="21">
        <f t="shared" si="10"/>
        <v>0</v>
      </c>
      <c r="H66" s="22" t="e">
        <f t="shared" si="11"/>
        <v>#DIV/0!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0</v>
      </c>
      <c r="D67" s="20">
        <f>さいたま!D67</f>
        <v>352800</v>
      </c>
      <c r="E67" s="21">
        <v>0</v>
      </c>
      <c r="F67" s="21">
        <f t="shared" si="9"/>
        <v>0</v>
      </c>
      <c r="G67" s="21">
        <f t="shared" si="10"/>
        <v>0</v>
      </c>
      <c r="H67" s="22" t="e">
        <f>G67/F67*100</f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0</v>
      </c>
      <c r="D68" s="20">
        <f>さいたま!D68</f>
        <v>384400</v>
      </c>
      <c r="E68" s="21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0</v>
      </c>
      <c r="D69" s="20">
        <f>さいたま!D69</f>
        <v>1796700</v>
      </c>
      <c r="E69" s="21">
        <f>SUM(E57:E68)</f>
        <v>0</v>
      </c>
      <c r="F69" s="21">
        <f>SUM(F57:F68)</f>
        <v>0</v>
      </c>
      <c r="G69" s="21">
        <f>SUM(G57:G68)</f>
        <v>0</v>
      </c>
      <c r="H69" s="22" t="e">
        <f>G69/F69*100</f>
        <v>#DIV/0!</v>
      </c>
      <c r="I69" s="10"/>
    </row>
    <row r="70" spans="1:256" ht="14.25" thickBot="1" x14ac:dyDescent="0.2">
      <c r="F70" s="2">
        <f>F69/B69</f>
        <v>0</v>
      </c>
      <c r="G70" s="2" t="e">
        <f>G69/C69</f>
        <v>#DIV/0!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102.1040415480368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28" orientation="portrait" useFirstPageNumber="1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V190"/>
  <sheetViews>
    <sheetView tabSelected="1" view="pageBreakPreview" topLeftCell="A28" zoomScaleNormal="100" zoomScaleSheetLayoutView="100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59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17" t="s">
        <v>10</v>
      </c>
      <c r="D5" s="13" t="s">
        <v>11</v>
      </c>
      <c r="E5" s="13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20">
        <f>さいたま!B6</f>
        <v>2538</v>
      </c>
      <c r="C6" s="20">
        <v>9</v>
      </c>
      <c r="D6" s="20">
        <f>さいたま!D6</f>
        <v>185900</v>
      </c>
      <c r="E6" s="21">
        <v>185800</v>
      </c>
      <c r="F6" s="21">
        <f t="shared" ref="F6:F17" si="0">IF(C6=0,0,B6*D6)</f>
        <v>471814200</v>
      </c>
      <c r="G6" s="21">
        <f t="shared" ref="G6:G17" si="1">B6*E6</f>
        <v>471560400</v>
      </c>
      <c r="H6" s="22">
        <f t="shared" ref="H6:H18" si="2">G6/F6*100</f>
        <v>99.946207638515332</v>
      </c>
      <c r="I6" s="10"/>
    </row>
    <row r="7" spans="1:256" x14ac:dyDescent="0.15">
      <c r="A7" s="19" t="s">
        <v>17</v>
      </c>
      <c r="B7" s="20">
        <f>さいたま!B7</f>
        <v>2739</v>
      </c>
      <c r="C7" s="21">
        <v>8</v>
      </c>
      <c r="D7" s="20">
        <f>さいたま!D7</f>
        <v>192100</v>
      </c>
      <c r="E7" s="21">
        <v>191800</v>
      </c>
      <c r="F7" s="21">
        <f t="shared" si="0"/>
        <v>526161900</v>
      </c>
      <c r="G7" s="21">
        <f t="shared" si="1"/>
        <v>525340200</v>
      </c>
      <c r="H7" s="22">
        <f t="shared" si="2"/>
        <v>99.843831337844875</v>
      </c>
      <c r="I7" s="10"/>
    </row>
    <row r="8" spans="1:256" x14ac:dyDescent="0.15">
      <c r="A8" s="19" t="s">
        <v>18</v>
      </c>
      <c r="B8" s="20">
        <f>さいたま!B8</f>
        <v>2665</v>
      </c>
      <c r="C8" s="21">
        <v>12</v>
      </c>
      <c r="D8" s="20">
        <f>さいたま!D8</f>
        <v>199600</v>
      </c>
      <c r="E8" s="21">
        <v>200000</v>
      </c>
      <c r="F8" s="21">
        <f t="shared" si="0"/>
        <v>531934000</v>
      </c>
      <c r="G8" s="21">
        <f t="shared" si="1"/>
        <v>533000000</v>
      </c>
      <c r="H8" s="22">
        <f t="shared" si="2"/>
        <v>100.20040080160319</v>
      </c>
      <c r="I8" s="10"/>
    </row>
    <row r="9" spans="1:256" ht="14.25" thickBot="1" x14ac:dyDescent="0.2">
      <c r="A9" s="34" t="s">
        <v>19</v>
      </c>
      <c r="B9" s="35">
        <f>さいたま!B9</f>
        <v>4645</v>
      </c>
      <c r="C9" s="36">
        <v>27</v>
      </c>
      <c r="D9" s="35">
        <f>さいたま!D9</f>
        <v>211700</v>
      </c>
      <c r="E9" s="36">
        <v>211100</v>
      </c>
      <c r="F9" s="36">
        <f t="shared" si="0"/>
        <v>983346500</v>
      </c>
      <c r="G9" s="36">
        <f t="shared" si="1"/>
        <v>980559500</v>
      </c>
      <c r="H9" s="38">
        <f t="shared" si="2"/>
        <v>99.716580066131328</v>
      </c>
      <c r="I9" s="10"/>
    </row>
    <row r="10" spans="1:256" x14ac:dyDescent="0.15">
      <c r="A10" s="39" t="s">
        <v>20</v>
      </c>
      <c r="B10" s="40">
        <f>さいたま!B10</f>
        <v>3696</v>
      </c>
      <c r="C10" s="40">
        <v>29</v>
      </c>
      <c r="D10" s="40">
        <f>さいたま!D10</f>
        <v>229600</v>
      </c>
      <c r="E10" s="40">
        <v>223900</v>
      </c>
      <c r="F10" s="40">
        <f t="shared" si="0"/>
        <v>848601600</v>
      </c>
      <c r="G10" s="40">
        <f t="shared" si="1"/>
        <v>827534400</v>
      </c>
      <c r="H10" s="42">
        <f t="shared" si="2"/>
        <v>97.517421602787451</v>
      </c>
      <c r="I10" s="10"/>
    </row>
    <row r="11" spans="1:256" x14ac:dyDescent="0.15">
      <c r="A11" s="19" t="s">
        <v>21</v>
      </c>
      <c r="B11" s="20">
        <f>さいたま!B11</f>
        <v>6043</v>
      </c>
      <c r="C11" s="21">
        <v>56</v>
      </c>
      <c r="D11" s="20">
        <f>さいたま!D11</f>
        <v>252600</v>
      </c>
      <c r="E11" s="21">
        <v>237400</v>
      </c>
      <c r="F11" s="21">
        <f t="shared" si="0"/>
        <v>1526461800</v>
      </c>
      <c r="G11" s="21">
        <f t="shared" si="1"/>
        <v>1434608200</v>
      </c>
      <c r="H11" s="22">
        <f t="shared" si="2"/>
        <v>93.982581155977826</v>
      </c>
      <c r="I11" s="10"/>
    </row>
    <row r="12" spans="1:256" x14ac:dyDescent="0.15">
      <c r="A12" s="19" t="s">
        <v>22</v>
      </c>
      <c r="B12" s="20">
        <f>さいたま!B12</f>
        <v>11105</v>
      </c>
      <c r="C12" s="21">
        <v>62</v>
      </c>
      <c r="D12" s="20">
        <f>さいたま!D12</f>
        <v>293000</v>
      </c>
      <c r="E12" s="21">
        <v>263800</v>
      </c>
      <c r="F12" s="21">
        <f t="shared" si="0"/>
        <v>3253765000</v>
      </c>
      <c r="G12" s="21">
        <f t="shared" si="1"/>
        <v>2929499000</v>
      </c>
      <c r="H12" s="22">
        <f t="shared" si="2"/>
        <v>90.034129692832764</v>
      </c>
      <c r="I12" s="10"/>
    </row>
    <row r="13" spans="1:256" ht="14.25" thickBot="1" x14ac:dyDescent="0.2">
      <c r="A13" s="43" t="s">
        <v>23</v>
      </c>
      <c r="B13" s="44">
        <f>さいたま!B13</f>
        <v>12674</v>
      </c>
      <c r="C13" s="45">
        <v>60</v>
      </c>
      <c r="D13" s="44">
        <f>さいたま!D13</f>
        <v>333000</v>
      </c>
      <c r="E13" s="45">
        <v>316700</v>
      </c>
      <c r="F13" s="45">
        <f t="shared" si="0"/>
        <v>4220442000</v>
      </c>
      <c r="G13" s="45">
        <f t="shared" si="1"/>
        <v>4013855800</v>
      </c>
      <c r="H13" s="47">
        <f t="shared" si="2"/>
        <v>95.10510510510511</v>
      </c>
      <c r="I13" s="10"/>
    </row>
    <row r="14" spans="1:256" x14ac:dyDescent="0.15">
      <c r="A14" s="27" t="s">
        <v>24</v>
      </c>
      <c r="B14" s="20">
        <f>さいたま!B14</f>
        <v>13152</v>
      </c>
      <c r="C14" s="20">
        <v>64</v>
      </c>
      <c r="D14" s="20">
        <f>さいたま!D14</f>
        <v>372400</v>
      </c>
      <c r="E14" s="20">
        <v>360100</v>
      </c>
      <c r="F14" s="20">
        <f t="shared" si="0"/>
        <v>4897804800</v>
      </c>
      <c r="G14" s="20">
        <f t="shared" si="1"/>
        <v>4736035200</v>
      </c>
      <c r="H14" s="28">
        <f t="shared" si="2"/>
        <v>96.697099892588611</v>
      </c>
      <c r="I14" s="10"/>
    </row>
    <row r="15" spans="1:256" x14ac:dyDescent="0.15">
      <c r="A15" s="19" t="s">
        <v>25</v>
      </c>
      <c r="B15" s="20">
        <f>さいたま!B15</f>
        <v>10229</v>
      </c>
      <c r="C15" s="21">
        <v>60</v>
      </c>
      <c r="D15" s="20">
        <f>さいたま!D15</f>
        <v>399300</v>
      </c>
      <c r="E15" s="21">
        <v>380300</v>
      </c>
      <c r="F15" s="21">
        <f t="shared" si="0"/>
        <v>4084439700</v>
      </c>
      <c r="G15" s="21">
        <f t="shared" si="1"/>
        <v>3890088700</v>
      </c>
      <c r="H15" s="22">
        <f t="shared" si="2"/>
        <v>95.241672927623341</v>
      </c>
      <c r="I15" s="10"/>
    </row>
    <row r="16" spans="1:256" x14ac:dyDescent="0.15">
      <c r="A16" s="19" t="s">
        <v>26</v>
      </c>
      <c r="B16" s="20">
        <f>さいたま!B16</f>
        <v>6873</v>
      </c>
      <c r="C16" s="21">
        <v>36</v>
      </c>
      <c r="D16" s="20">
        <f>さいたま!D16</f>
        <v>406500</v>
      </c>
      <c r="E16" s="21">
        <v>405300</v>
      </c>
      <c r="F16" s="21">
        <f t="shared" si="0"/>
        <v>2793874500</v>
      </c>
      <c r="G16" s="21">
        <f t="shared" si="1"/>
        <v>2785626900</v>
      </c>
      <c r="H16" s="22">
        <f t="shared" si="2"/>
        <v>99.704797047970487</v>
      </c>
      <c r="I16" s="10"/>
    </row>
    <row r="17" spans="1:9" x14ac:dyDescent="0.15">
      <c r="A17" s="19" t="s">
        <v>27</v>
      </c>
      <c r="B17" s="20">
        <f>さいたま!B17</f>
        <v>1876</v>
      </c>
      <c r="C17" s="21">
        <v>13</v>
      </c>
      <c r="D17" s="20">
        <f>さいたま!D17</f>
        <v>408400</v>
      </c>
      <c r="E17" s="21">
        <v>425600</v>
      </c>
      <c r="F17" s="21">
        <f t="shared" si="0"/>
        <v>766158400</v>
      </c>
      <c r="G17" s="21">
        <f t="shared" si="1"/>
        <v>798425600</v>
      </c>
      <c r="H17" s="22">
        <f t="shared" si="2"/>
        <v>104.21155729676788</v>
      </c>
      <c r="I17" s="10"/>
    </row>
    <row r="18" spans="1:9" x14ac:dyDescent="0.15">
      <c r="A18" s="19" t="s">
        <v>28</v>
      </c>
      <c r="B18" s="20">
        <f>さいたま!B18</f>
        <v>78235</v>
      </c>
      <c r="C18" s="21">
        <f>SUM(C6:C17)</f>
        <v>436</v>
      </c>
      <c r="D18" s="20">
        <f>さいたま!D18</f>
        <v>3484100</v>
      </c>
      <c r="E18" s="21">
        <f>SUM(E6:E17)</f>
        <v>3401800</v>
      </c>
      <c r="F18" s="21">
        <f>SUM(F6:F17)</f>
        <v>24904804400</v>
      </c>
      <c r="G18" s="21">
        <f>SUM(G6:G17)</f>
        <v>23926133900</v>
      </c>
      <c r="H18" s="22">
        <f t="shared" si="2"/>
        <v>96.070354601941787</v>
      </c>
      <c r="I18" s="10"/>
    </row>
    <row r="19" spans="1:9" x14ac:dyDescent="0.15">
      <c r="F19" s="2">
        <f>F18/B18</f>
        <v>318333.28305745509</v>
      </c>
      <c r="G19" s="2">
        <f>G18/C18</f>
        <v>54876453.899082571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1">
        <v>0</v>
      </c>
      <c r="D23" s="20">
        <f>さいたま!D23</f>
        <v>160900</v>
      </c>
      <c r="E23" s="21">
        <v>0</v>
      </c>
      <c r="F23" s="21">
        <f t="shared" ref="F23:F34" si="3">IF(C23=0,0,B23*D23)</f>
        <v>0</v>
      </c>
      <c r="G23" s="21">
        <f t="shared" ref="G23:G34" si="4">B23*E23</f>
        <v>0</v>
      </c>
      <c r="H23" s="22" t="e">
        <f>G23/F23*100</f>
        <v>#DIV/0!</v>
      </c>
      <c r="I23" s="10"/>
    </row>
    <row r="24" spans="1:9" x14ac:dyDescent="0.15">
      <c r="A24" s="19" t="s">
        <v>17</v>
      </c>
      <c r="B24" s="20">
        <f>さいたま!B24</f>
        <v>179</v>
      </c>
      <c r="C24" s="21">
        <v>0</v>
      </c>
      <c r="D24" s="20">
        <f>さいたま!D24</f>
        <v>163600</v>
      </c>
      <c r="E24" s="21">
        <v>0</v>
      </c>
      <c r="F24" s="21">
        <f t="shared" si="3"/>
        <v>0</v>
      </c>
      <c r="G24" s="21">
        <f t="shared" si="4"/>
        <v>0</v>
      </c>
      <c r="H24" s="22" t="e">
        <f>G24/F24*100</f>
        <v>#DIV/0!</v>
      </c>
      <c r="I24" s="10"/>
    </row>
    <row r="25" spans="1:9" x14ac:dyDescent="0.15">
      <c r="A25" s="19" t="s">
        <v>18</v>
      </c>
      <c r="B25" s="20">
        <f>さいたま!B25</f>
        <v>158</v>
      </c>
      <c r="C25" s="2">
        <v>0</v>
      </c>
      <c r="D25" s="20">
        <f>さいたま!D25</f>
        <v>171700</v>
      </c>
      <c r="E25" s="21">
        <v>0</v>
      </c>
      <c r="F25" s="21">
        <f t="shared" si="3"/>
        <v>0</v>
      </c>
      <c r="G25" s="21">
        <f t="shared" si="4"/>
        <v>0</v>
      </c>
      <c r="H25" s="22" t="e">
        <f>G25/F25*100</f>
        <v>#DIV/0!</v>
      </c>
      <c r="I25" s="10"/>
    </row>
    <row r="26" spans="1:9" ht="14.25" thickBot="1" x14ac:dyDescent="0.2">
      <c r="A26" s="34" t="s">
        <v>19</v>
      </c>
      <c r="B26" s="35">
        <f>さいたま!B26</f>
        <v>286</v>
      </c>
      <c r="C26" s="36">
        <v>1</v>
      </c>
      <c r="D26" s="35">
        <f>さいたま!D26</f>
        <v>179500</v>
      </c>
      <c r="E26" s="36">
        <v>192700</v>
      </c>
      <c r="F26" s="36">
        <f t="shared" si="3"/>
        <v>51337000</v>
      </c>
      <c r="G26" s="36">
        <f t="shared" si="4"/>
        <v>55112200</v>
      </c>
      <c r="H26" s="38">
        <f t="shared" ref="H26:H35" si="5">G26/F26*100</f>
        <v>107.35376044568245</v>
      </c>
      <c r="I26" s="10"/>
    </row>
    <row r="27" spans="1:9" x14ac:dyDescent="0.15">
      <c r="A27" s="39" t="s">
        <v>20</v>
      </c>
      <c r="B27" s="40">
        <f>さいたま!B27</f>
        <v>162</v>
      </c>
      <c r="C27" s="40">
        <v>1</v>
      </c>
      <c r="D27" s="40">
        <f>さいたま!D27</f>
        <v>200600</v>
      </c>
      <c r="E27" s="40">
        <v>206800</v>
      </c>
      <c r="F27" s="40">
        <f t="shared" si="3"/>
        <v>32497200</v>
      </c>
      <c r="G27" s="40">
        <f t="shared" si="4"/>
        <v>33501600</v>
      </c>
      <c r="H27" s="42">
        <f t="shared" si="5"/>
        <v>103.09072781655036</v>
      </c>
      <c r="I27" s="10"/>
    </row>
    <row r="28" spans="1:9" x14ac:dyDescent="0.15">
      <c r="A28" s="19" t="s">
        <v>21</v>
      </c>
      <c r="B28" s="20">
        <f>さいたま!B28</f>
        <v>270</v>
      </c>
      <c r="C28" s="21">
        <v>2</v>
      </c>
      <c r="D28" s="20">
        <f>さいたま!D28</f>
        <v>221500</v>
      </c>
      <c r="E28" s="21">
        <v>233100</v>
      </c>
      <c r="F28" s="21">
        <f t="shared" si="3"/>
        <v>59805000</v>
      </c>
      <c r="G28" s="21">
        <f t="shared" si="4"/>
        <v>62937000</v>
      </c>
      <c r="H28" s="22">
        <f t="shared" si="5"/>
        <v>105.23702031602708</v>
      </c>
      <c r="I28" s="10"/>
    </row>
    <row r="29" spans="1:9" x14ac:dyDescent="0.15">
      <c r="A29" s="19" t="s">
        <v>22</v>
      </c>
      <c r="B29" s="20">
        <f>さいたま!B29</f>
        <v>704</v>
      </c>
      <c r="C29" s="21">
        <v>2</v>
      </c>
      <c r="D29" s="20">
        <f>さいたま!D29</f>
        <v>256800</v>
      </c>
      <c r="E29" s="21">
        <v>235900</v>
      </c>
      <c r="F29" s="21">
        <f t="shared" si="3"/>
        <v>180787200</v>
      </c>
      <c r="G29" s="21">
        <f t="shared" si="4"/>
        <v>166073600</v>
      </c>
      <c r="H29" s="22">
        <f t="shared" si="5"/>
        <v>91.861370716510905</v>
      </c>
      <c r="I29" s="10"/>
    </row>
    <row r="30" spans="1:9" ht="14.25" thickBot="1" x14ac:dyDescent="0.2">
      <c r="A30" s="43" t="s">
        <v>23</v>
      </c>
      <c r="B30" s="44">
        <f>さいたま!B30</f>
        <v>1079</v>
      </c>
      <c r="C30" s="45">
        <v>9</v>
      </c>
      <c r="D30" s="44">
        <f>さいたま!D30</f>
        <v>298400</v>
      </c>
      <c r="E30" s="45">
        <v>286400</v>
      </c>
      <c r="F30" s="45">
        <f t="shared" si="3"/>
        <v>321973600</v>
      </c>
      <c r="G30" s="45">
        <f t="shared" si="4"/>
        <v>309025600</v>
      </c>
      <c r="H30" s="47">
        <f t="shared" si="5"/>
        <v>95.978552278820374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12</v>
      </c>
      <c r="D31" s="20">
        <f>さいたま!D31</f>
        <v>337400</v>
      </c>
      <c r="E31" s="20">
        <v>336000</v>
      </c>
      <c r="F31" s="20">
        <f t="shared" si="3"/>
        <v>616092400</v>
      </c>
      <c r="G31" s="20">
        <f t="shared" si="4"/>
        <v>613536000</v>
      </c>
      <c r="H31" s="28">
        <f t="shared" si="5"/>
        <v>99.585062240663902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15</v>
      </c>
      <c r="D32" s="20">
        <f>さいたま!D32</f>
        <v>364600</v>
      </c>
      <c r="E32" s="21">
        <v>364500</v>
      </c>
      <c r="F32" s="21">
        <f t="shared" si="3"/>
        <v>562942400</v>
      </c>
      <c r="G32" s="21">
        <f t="shared" si="4"/>
        <v>562788000</v>
      </c>
      <c r="H32" s="22">
        <f t="shared" si="5"/>
        <v>99.972572682391657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8</v>
      </c>
      <c r="D33" s="20">
        <f>さいたま!D33</f>
        <v>387100</v>
      </c>
      <c r="E33" s="21">
        <v>373400</v>
      </c>
      <c r="F33" s="21">
        <f t="shared" si="3"/>
        <v>717296300</v>
      </c>
      <c r="G33" s="21">
        <f t="shared" si="4"/>
        <v>691910200</v>
      </c>
      <c r="H33" s="22">
        <f t="shared" si="5"/>
        <v>96.460862826143114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8</v>
      </c>
      <c r="D34" s="20">
        <f>さいたま!D34</f>
        <v>398200</v>
      </c>
      <c r="E34" s="21">
        <v>410200</v>
      </c>
      <c r="F34" s="21">
        <f t="shared" si="3"/>
        <v>677736400</v>
      </c>
      <c r="G34" s="21">
        <f t="shared" si="4"/>
        <v>698160400</v>
      </c>
      <c r="H34" s="22">
        <f t="shared" si="5"/>
        <v>103.01356102461074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58</v>
      </c>
      <c r="D35" s="20">
        <f>さいたま!D35</f>
        <v>3140300</v>
      </c>
      <c r="E35" s="21">
        <f>SUM(E23:E34)</f>
        <v>2639000</v>
      </c>
      <c r="F35" s="21">
        <f>SUM(F23:F34)</f>
        <v>3220467500</v>
      </c>
      <c r="G35" s="21">
        <f>SUM(G23:G34)</f>
        <v>3193044600</v>
      </c>
      <c r="H35" s="22">
        <f t="shared" si="5"/>
        <v>99.148480771813411</v>
      </c>
      <c r="I35" s="10"/>
    </row>
    <row r="36" spans="1:9" x14ac:dyDescent="0.15">
      <c r="F36" s="2">
        <f>F35/B35</f>
        <v>324873.14637344901</v>
      </c>
      <c r="G36" s="2">
        <f>G35/C35</f>
        <v>55052493.103448279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1">
        <v>3</v>
      </c>
      <c r="D40" s="20">
        <f>さいたま!D40</f>
        <v>149700</v>
      </c>
      <c r="E40" s="21">
        <v>156800</v>
      </c>
      <c r="F40" s="21">
        <f t="shared" ref="F40:F51" si="6">IF(C40=0,0,B40*D40)</f>
        <v>124999500</v>
      </c>
      <c r="G40" s="21">
        <f t="shared" ref="G40:G51" si="7">B40*E40</f>
        <v>130928000</v>
      </c>
      <c r="H40" s="22">
        <f>G40/F40*100</f>
        <v>104.74281897127588</v>
      </c>
      <c r="I40" s="10"/>
    </row>
    <row r="41" spans="1:9" x14ac:dyDescent="0.15">
      <c r="A41" s="19" t="s">
        <v>17</v>
      </c>
      <c r="B41" s="20">
        <f>さいたま!B41</f>
        <v>671</v>
      </c>
      <c r="C41" s="21">
        <v>2</v>
      </c>
      <c r="D41" s="20">
        <f>さいたま!D41</f>
        <v>156400</v>
      </c>
      <c r="E41" s="21">
        <v>162700</v>
      </c>
      <c r="F41" s="21">
        <f t="shared" si="6"/>
        <v>104944400</v>
      </c>
      <c r="G41" s="21">
        <f t="shared" si="7"/>
        <v>109171700</v>
      </c>
      <c r="H41" s="22">
        <f>G41/F41*100</f>
        <v>104.02813299232736</v>
      </c>
      <c r="I41" s="10"/>
    </row>
    <row r="42" spans="1:9" x14ac:dyDescent="0.15">
      <c r="A42" s="19" t="s">
        <v>18</v>
      </c>
      <c r="B42" s="20">
        <f>さいたま!B42</f>
        <v>608</v>
      </c>
      <c r="C42" s="21">
        <v>0</v>
      </c>
      <c r="D42" s="20">
        <f>さいたま!D42</f>
        <v>159900</v>
      </c>
      <c r="E42" s="21">
        <v>0</v>
      </c>
      <c r="F42" s="21">
        <f t="shared" si="6"/>
        <v>0</v>
      </c>
      <c r="G42" s="21">
        <f t="shared" si="7"/>
        <v>0</v>
      </c>
      <c r="H42" s="22" t="e">
        <f>G42/F42*100</f>
        <v>#DIV/0!</v>
      </c>
      <c r="I42" s="10"/>
    </row>
    <row r="43" spans="1:9" ht="14.25" thickBot="1" x14ac:dyDescent="0.2">
      <c r="A43" s="34" t="s">
        <v>19</v>
      </c>
      <c r="B43" s="35">
        <f>さいたま!B43</f>
        <v>973</v>
      </c>
      <c r="C43" s="36">
        <v>3</v>
      </c>
      <c r="D43" s="35">
        <f>さいたま!D43</f>
        <v>170100</v>
      </c>
      <c r="E43" s="36">
        <v>181400</v>
      </c>
      <c r="F43" s="36">
        <f t="shared" si="6"/>
        <v>165507300</v>
      </c>
      <c r="G43" s="36">
        <f t="shared" si="7"/>
        <v>176502200</v>
      </c>
      <c r="H43" s="38">
        <f t="shared" ref="H43:H52" si="8">G43/F43*100</f>
        <v>106.64315108759553</v>
      </c>
      <c r="I43" s="10"/>
    </row>
    <row r="44" spans="1:9" x14ac:dyDescent="0.15">
      <c r="A44" s="39" t="s">
        <v>20</v>
      </c>
      <c r="B44" s="40">
        <f>さいたま!B44</f>
        <v>380</v>
      </c>
      <c r="C44" s="40">
        <v>1</v>
      </c>
      <c r="D44" s="40">
        <f>さいたま!D44</f>
        <v>187800</v>
      </c>
      <c r="E44" s="40">
        <v>192700</v>
      </c>
      <c r="F44" s="40">
        <f t="shared" si="6"/>
        <v>71364000</v>
      </c>
      <c r="G44" s="40">
        <f t="shared" si="7"/>
        <v>73226000</v>
      </c>
      <c r="H44" s="42">
        <f t="shared" si="8"/>
        <v>102.60915867944622</v>
      </c>
      <c r="I44" s="10"/>
    </row>
    <row r="45" spans="1:9" x14ac:dyDescent="0.15">
      <c r="A45" s="19" t="s">
        <v>21</v>
      </c>
      <c r="B45" s="20">
        <f>さいたま!B45</f>
        <v>657</v>
      </c>
      <c r="C45" s="21">
        <v>2</v>
      </c>
      <c r="D45" s="20">
        <f>さいたま!D45</f>
        <v>208300</v>
      </c>
      <c r="E45" s="21">
        <v>219800</v>
      </c>
      <c r="F45" s="21">
        <f t="shared" si="6"/>
        <v>136853100</v>
      </c>
      <c r="G45" s="21">
        <f t="shared" si="7"/>
        <v>144408600</v>
      </c>
      <c r="H45" s="22">
        <f t="shared" si="8"/>
        <v>105.52088334133461</v>
      </c>
      <c r="I45" s="10"/>
    </row>
    <row r="46" spans="1:9" x14ac:dyDescent="0.15">
      <c r="A46" s="19" t="s">
        <v>22</v>
      </c>
      <c r="B46" s="20">
        <f>さいたま!B46</f>
        <v>1596</v>
      </c>
      <c r="C46" s="21">
        <v>3</v>
      </c>
      <c r="D46" s="20">
        <f>さいたま!D46</f>
        <v>242800</v>
      </c>
      <c r="E46" s="21">
        <v>237400</v>
      </c>
      <c r="F46" s="21">
        <f t="shared" si="6"/>
        <v>387508800</v>
      </c>
      <c r="G46" s="21">
        <f t="shared" si="7"/>
        <v>378890400</v>
      </c>
      <c r="H46" s="22">
        <f t="shared" si="8"/>
        <v>97.775947281713343</v>
      </c>
      <c r="I46" s="10"/>
    </row>
    <row r="47" spans="1:9" ht="14.25" thickBot="1" x14ac:dyDescent="0.2">
      <c r="A47" s="43" t="s">
        <v>23</v>
      </c>
      <c r="B47" s="44">
        <f>さいたま!B47</f>
        <v>2806</v>
      </c>
      <c r="C47" s="45">
        <v>5</v>
      </c>
      <c r="D47" s="44">
        <f>さいたま!D47</f>
        <v>283900</v>
      </c>
      <c r="E47" s="45">
        <v>263800</v>
      </c>
      <c r="F47" s="45">
        <f t="shared" si="6"/>
        <v>796623400</v>
      </c>
      <c r="G47" s="45">
        <f t="shared" si="7"/>
        <v>740222800</v>
      </c>
      <c r="H47" s="47">
        <f t="shared" si="8"/>
        <v>92.920042268404373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6</v>
      </c>
      <c r="D48" s="20">
        <f>さいたま!D48</f>
        <v>329300</v>
      </c>
      <c r="E48" s="20">
        <v>318500</v>
      </c>
      <c r="F48" s="20">
        <f t="shared" si="6"/>
        <v>2174367900</v>
      </c>
      <c r="G48" s="20">
        <f t="shared" si="7"/>
        <v>2103055500</v>
      </c>
      <c r="H48" s="28">
        <f t="shared" si="8"/>
        <v>96.720315821439414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43</v>
      </c>
      <c r="D49" s="20">
        <f>さいたま!D49</f>
        <v>359000</v>
      </c>
      <c r="E49" s="21">
        <v>347100</v>
      </c>
      <c r="F49" s="21">
        <f t="shared" si="6"/>
        <v>4065316000</v>
      </c>
      <c r="G49" s="21">
        <f t="shared" si="7"/>
        <v>3930560400</v>
      </c>
      <c r="H49" s="22">
        <f t="shared" si="8"/>
        <v>96.685236768802227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13</v>
      </c>
      <c r="D50" s="20">
        <f>さいたま!D50</f>
        <v>380700</v>
      </c>
      <c r="E50" s="21">
        <v>362800</v>
      </c>
      <c r="F50" s="21">
        <f t="shared" si="6"/>
        <v>4348355400</v>
      </c>
      <c r="G50" s="21">
        <f t="shared" si="7"/>
        <v>4143901600</v>
      </c>
      <c r="H50" s="22">
        <f t="shared" si="8"/>
        <v>95.29813501444707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36</v>
      </c>
      <c r="D51" s="20">
        <f>さいたま!D51</f>
        <v>393500</v>
      </c>
      <c r="E51" s="21">
        <v>395700</v>
      </c>
      <c r="F51" s="21">
        <f t="shared" si="6"/>
        <v>5507032500</v>
      </c>
      <c r="G51" s="21">
        <f t="shared" si="7"/>
        <v>5537821500</v>
      </c>
      <c r="H51" s="22">
        <f t="shared" si="8"/>
        <v>100.55908513341805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117</v>
      </c>
      <c r="D52" s="20">
        <f>さいたま!D52</f>
        <v>3021400</v>
      </c>
      <c r="E52" s="21">
        <f>SUM(E40:E51)</f>
        <v>2838700</v>
      </c>
      <c r="F52" s="21">
        <f>SUM(F40:F51)</f>
        <v>17882872300</v>
      </c>
      <c r="G52" s="21">
        <f>SUM(G40:G51)</f>
        <v>17468688700</v>
      </c>
      <c r="H52" s="22">
        <f t="shared" si="8"/>
        <v>97.683908976971225</v>
      </c>
      <c r="I52" s="10"/>
    </row>
    <row r="53" spans="1:9" x14ac:dyDescent="0.15">
      <c r="F53" s="2">
        <f>F52/B52</f>
        <v>344763.29863119335</v>
      </c>
      <c r="G53" s="2">
        <f>G52/C52</f>
        <v>149305031.62393162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1">
        <v>0</v>
      </c>
      <c r="D57" s="20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1">
        <f>さいたま!B58</f>
        <v>0</v>
      </c>
      <c r="C58" s="21">
        <v>0</v>
      </c>
      <c r="D58" s="21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0">
        <f>さいたま!B59</f>
        <v>0</v>
      </c>
      <c r="C59" s="21">
        <v>0</v>
      </c>
      <c r="D59" s="20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29" t="s">
        <v>19</v>
      </c>
      <c r="B60" s="33">
        <f>さいたま!B60</f>
        <v>0</v>
      </c>
      <c r="C60" s="30">
        <v>0</v>
      </c>
      <c r="D60" s="33">
        <f>さいたま!D60</f>
        <v>0</v>
      </c>
      <c r="E60" s="30">
        <v>0</v>
      </c>
      <c r="F60" s="30">
        <f t="shared" si="9"/>
        <v>0</v>
      </c>
      <c r="G60" s="30">
        <f t="shared" si="10"/>
        <v>0</v>
      </c>
      <c r="H60" s="31" t="e">
        <f t="shared" si="11"/>
        <v>#DIV/0!</v>
      </c>
      <c r="I60" s="10"/>
    </row>
    <row r="61" spans="1:9" x14ac:dyDescent="0.15">
      <c r="A61" s="27" t="s">
        <v>20</v>
      </c>
      <c r="B61" s="20">
        <f>さいたま!B61</f>
        <v>0</v>
      </c>
      <c r="C61" s="20">
        <v>0</v>
      </c>
      <c r="D61" s="20">
        <f>さいたま!D61</f>
        <v>0</v>
      </c>
      <c r="E61" s="20">
        <v>0</v>
      </c>
      <c r="F61" s="20">
        <f t="shared" si="9"/>
        <v>0</v>
      </c>
      <c r="G61" s="20">
        <f t="shared" si="10"/>
        <v>0</v>
      </c>
      <c r="H61" s="28" t="e">
        <f t="shared" si="11"/>
        <v>#DIV/0!</v>
      </c>
      <c r="I61" s="10"/>
    </row>
    <row r="62" spans="1:9" x14ac:dyDescent="0.15">
      <c r="A62" s="19" t="s">
        <v>21</v>
      </c>
      <c r="B62" s="20">
        <f>さいたま!B62</f>
        <v>0</v>
      </c>
      <c r="C62" s="21">
        <v>0</v>
      </c>
      <c r="D62" s="20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0">
        <f>さいたま!B63</f>
        <v>9</v>
      </c>
      <c r="C63" s="21">
        <v>0</v>
      </c>
      <c r="D63" s="20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29" t="s">
        <v>23</v>
      </c>
      <c r="B64" s="33">
        <f>さいたま!B64</f>
        <v>8</v>
      </c>
      <c r="C64" s="30">
        <v>0</v>
      </c>
      <c r="D64" s="33">
        <f>さいたま!D64</f>
        <v>240200</v>
      </c>
      <c r="E64" s="30">
        <v>0</v>
      </c>
      <c r="F64" s="30">
        <f t="shared" si="9"/>
        <v>0</v>
      </c>
      <c r="G64" s="30">
        <f t="shared" si="10"/>
        <v>0</v>
      </c>
      <c r="H64" s="31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0</v>
      </c>
      <c r="D65" s="20">
        <f>さいたま!D65</f>
        <v>284600</v>
      </c>
      <c r="E65" s="20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0</v>
      </c>
      <c r="D66" s="20">
        <f>さいたま!D66</f>
        <v>322100</v>
      </c>
      <c r="E66" s="21">
        <v>0</v>
      </c>
      <c r="F66" s="21">
        <f t="shared" si="9"/>
        <v>0</v>
      </c>
      <c r="G66" s="21">
        <f t="shared" si="10"/>
        <v>0</v>
      </c>
      <c r="H66" s="22" t="e">
        <f t="shared" si="11"/>
        <v>#DIV/0!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0</v>
      </c>
      <c r="D67" s="20">
        <f>さいたま!D67</f>
        <v>352800</v>
      </c>
      <c r="E67" s="21">
        <v>0</v>
      </c>
      <c r="F67" s="21">
        <f t="shared" si="9"/>
        <v>0</v>
      </c>
      <c r="G67" s="21">
        <f t="shared" si="10"/>
        <v>0</v>
      </c>
      <c r="H67" s="22" t="e">
        <f>G67/F67*100</f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0</v>
      </c>
      <c r="D68" s="20">
        <f>さいたま!D68</f>
        <v>384400</v>
      </c>
      <c r="E68" s="21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0</v>
      </c>
      <c r="D69" s="20">
        <f>さいたま!D69</f>
        <v>1796700</v>
      </c>
      <c r="E69" s="21">
        <f>SUM(E57:E68)</f>
        <v>0</v>
      </c>
      <c r="F69" s="21">
        <f>SUM(F57:F68)</f>
        <v>0</v>
      </c>
      <c r="G69" s="21">
        <f>SUM(G57:G68)</f>
        <v>0</v>
      </c>
      <c r="H69" s="22" t="e">
        <f>G69/F69*100</f>
        <v>#DIV/0!</v>
      </c>
      <c r="I69" s="10"/>
    </row>
    <row r="70" spans="1:256" ht="14.25" thickBot="1" x14ac:dyDescent="0.2">
      <c r="F70" s="2">
        <f>F69/B69</f>
        <v>0</v>
      </c>
      <c r="G70" s="2" t="e">
        <f>G69/C69</f>
        <v>#DIV/0!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96.912987853137537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29" orientation="portrait" useFirstPageNumber="1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V190"/>
  <sheetViews>
    <sheetView tabSelected="1" view="pageBreakPreview" topLeftCell="A22" zoomScaleNormal="100" zoomScaleSheetLayoutView="100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60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17" t="s">
        <v>10</v>
      </c>
      <c r="D5" s="13" t="s">
        <v>11</v>
      </c>
      <c r="E5" s="13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20">
        <f>さいたま!B6</f>
        <v>2538</v>
      </c>
      <c r="C6" s="20">
        <v>3</v>
      </c>
      <c r="D6" s="20">
        <f>さいたま!D6</f>
        <v>185900</v>
      </c>
      <c r="E6" s="21">
        <v>185800</v>
      </c>
      <c r="F6" s="21">
        <f t="shared" ref="F6:F17" si="0">IF(C6=0,0,B6*D6)</f>
        <v>471814200</v>
      </c>
      <c r="G6" s="21">
        <f t="shared" ref="G6:G17" si="1">B6*E6</f>
        <v>471560400</v>
      </c>
      <c r="H6" s="22">
        <f t="shared" ref="H6:H18" si="2">G6/F6*100</f>
        <v>99.946207638515332</v>
      </c>
      <c r="I6" s="10"/>
    </row>
    <row r="7" spans="1:256" x14ac:dyDescent="0.15">
      <c r="A7" s="19" t="s">
        <v>17</v>
      </c>
      <c r="B7" s="20">
        <f>さいたま!B7</f>
        <v>2739</v>
      </c>
      <c r="C7" s="21">
        <v>9</v>
      </c>
      <c r="D7" s="20">
        <f>さいたま!D7</f>
        <v>192100</v>
      </c>
      <c r="E7" s="21">
        <v>191400</v>
      </c>
      <c r="F7" s="21">
        <f t="shared" si="0"/>
        <v>526161900</v>
      </c>
      <c r="G7" s="21">
        <f t="shared" si="1"/>
        <v>524244600</v>
      </c>
      <c r="H7" s="22">
        <f t="shared" si="2"/>
        <v>99.635606454971366</v>
      </c>
      <c r="I7" s="10"/>
    </row>
    <row r="8" spans="1:256" x14ac:dyDescent="0.15">
      <c r="A8" s="19" t="s">
        <v>18</v>
      </c>
      <c r="B8" s="20">
        <f>さいたま!B8</f>
        <v>2665</v>
      </c>
      <c r="C8" s="21">
        <v>9</v>
      </c>
      <c r="D8" s="20">
        <f>さいたま!D8</f>
        <v>199600</v>
      </c>
      <c r="E8" s="21">
        <v>195800</v>
      </c>
      <c r="F8" s="21">
        <f t="shared" si="0"/>
        <v>531934000</v>
      </c>
      <c r="G8" s="21">
        <f t="shared" si="1"/>
        <v>521807000</v>
      </c>
      <c r="H8" s="22">
        <f t="shared" si="2"/>
        <v>98.096192384769537</v>
      </c>
      <c r="I8" s="10"/>
    </row>
    <row r="9" spans="1:256" ht="14.25" thickBot="1" x14ac:dyDescent="0.2">
      <c r="A9" s="34" t="s">
        <v>19</v>
      </c>
      <c r="B9" s="35">
        <f>さいたま!B9</f>
        <v>4645</v>
      </c>
      <c r="C9" s="36">
        <v>14</v>
      </c>
      <c r="D9" s="35">
        <f>さいたま!D9</f>
        <v>211700</v>
      </c>
      <c r="E9" s="36">
        <v>208900</v>
      </c>
      <c r="F9" s="36">
        <f t="shared" si="0"/>
        <v>983346500</v>
      </c>
      <c r="G9" s="36">
        <f t="shared" si="1"/>
        <v>970340500</v>
      </c>
      <c r="H9" s="38">
        <f t="shared" si="2"/>
        <v>98.677373641946147</v>
      </c>
      <c r="I9" s="10"/>
    </row>
    <row r="10" spans="1:256" x14ac:dyDescent="0.15">
      <c r="A10" s="39" t="s">
        <v>20</v>
      </c>
      <c r="B10" s="40">
        <f>さいたま!B10</f>
        <v>3696</v>
      </c>
      <c r="C10" s="40">
        <v>16</v>
      </c>
      <c r="D10" s="40">
        <f>さいたま!D10</f>
        <v>229600</v>
      </c>
      <c r="E10" s="40">
        <v>222700</v>
      </c>
      <c r="F10" s="40">
        <f t="shared" si="0"/>
        <v>848601600</v>
      </c>
      <c r="G10" s="40">
        <f t="shared" si="1"/>
        <v>823099200</v>
      </c>
      <c r="H10" s="42">
        <f t="shared" si="2"/>
        <v>96.994773519163772</v>
      </c>
      <c r="I10" s="10"/>
    </row>
    <row r="11" spans="1:256" x14ac:dyDescent="0.15">
      <c r="A11" s="19" t="s">
        <v>21</v>
      </c>
      <c r="B11" s="20">
        <f>さいたま!B11</f>
        <v>6043</v>
      </c>
      <c r="C11" s="21">
        <v>15</v>
      </c>
      <c r="D11" s="20">
        <f>さいたま!D11</f>
        <v>252600</v>
      </c>
      <c r="E11" s="21">
        <v>245700</v>
      </c>
      <c r="F11" s="21">
        <f t="shared" si="0"/>
        <v>1526461800</v>
      </c>
      <c r="G11" s="21">
        <f t="shared" si="1"/>
        <v>1484765100</v>
      </c>
      <c r="H11" s="22">
        <f t="shared" si="2"/>
        <v>97.268408551068887</v>
      </c>
      <c r="I11" s="10"/>
    </row>
    <row r="12" spans="1:256" x14ac:dyDescent="0.15">
      <c r="A12" s="19" t="s">
        <v>22</v>
      </c>
      <c r="B12" s="20">
        <f>さいたま!B12</f>
        <v>11105</v>
      </c>
      <c r="C12" s="21">
        <v>24</v>
      </c>
      <c r="D12" s="20">
        <f>さいたま!D12</f>
        <v>293000</v>
      </c>
      <c r="E12" s="21">
        <v>275200</v>
      </c>
      <c r="F12" s="21">
        <f t="shared" si="0"/>
        <v>3253765000</v>
      </c>
      <c r="G12" s="21">
        <f t="shared" si="1"/>
        <v>3056096000</v>
      </c>
      <c r="H12" s="22">
        <f t="shared" si="2"/>
        <v>93.924914675767923</v>
      </c>
      <c r="I12" s="10"/>
    </row>
    <row r="13" spans="1:256" ht="14.25" thickBot="1" x14ac:dyDescent="0.2">
      <c r="A13" s="43" t="s">
        <v>23</v>
      </c>
      <c r="B13" s="44">
        <f>さいたま!B13</f>
        <v>12674</v>
      </c>
      <c r="C13" s="45">
        <v>30</v>
      </c>
      <c r="D13" s="44">
        <f>さいたま!D13</f>
        <v>333000</v>
      </c>
      <c r="E13" s="45">
        <v>323900</v>
      </c>
      <c r="F13" s="45">
        <f t="shared" si="0"/>
        <v>4220442000</v>
      </c>
      <c r="G13" s="45">
        <f t="shared" si="1"/>
        <v>4105108600</v>
      </c>
      <c r="H13" s="47">
        <f t="shared" si="2"/>
        <v>97.267267267267272</v>
      </c>
      <c r="I13" s="10"/>
    </row>
    <row r="14" spans="1:256" x14ac:dyDescent="0.15">
      <c r="A14" s="27" t="s">
        <v>24</v>
      </c>
      <c r="B14" s="20">
        <f>さいたま!B14</f>
        <v>13152</v>
      </c>
      <c r="C14" s="20">
        <v>22</v>
      </c>
      <c r="D14" s="20">
        <f>さいたま!D14</f>
        <v>372400</v>
      </c>
      <c r="E14" s="20">
        <v>372300</v>
      </c>
      <c r="F14" s="20">
        <f t="shared" si="0"/>
        <v>4897804800</v>
      </c>
      <c r="G14" s="20">
        <f t="shared" si="1"/>
        <v>4896489600</v>
      </c>
      <c r="H14" s="28">
        <f t="shared" si="2"/>
        <v>99.973147153598291</v>
      </c>
      <c r="I14" s="10"/>
    </row>
    <row r="15" spans="1:256" x14ac:dyDescent="0.15">
      <c r="A15" s="19" t="s">
        <v>25</v>
      </c>
      <c r="B15" s="20">
        <f>さいたま!B15</f>
        <v>10229</v>
      </c>
      <c r="C15" s="21">
        <v>28</v>
      </c>
      <c r="D15" s="20">
        <f>さいたま!D15</f>
        <v>399300</v>
      </c>
      <c r="E15" s="21">
        <v>386600</v>
      </c>
      <c r="F15" s="21">
        <f t="shared" si="0"/>
        <v>4084439700</v>
      </c>
      <c r="G15" s="21">
        <f t="shared" si="1"/>
        <v>3954531400</v>
      </c>
      <c r="H15" s="22">
        <f t="shared" si="2"/>
        <v>96.819434009516655</v>
      </c>
      <c r="I15" s="10"/>
    </row>
    <row r="16" spans="1:256" x14ac:dyDescent="0.15">
      <c r="A16" s="19" t="s">
        <v>26</v>
      </c>
      <c r="B16" s="20">
        <f>さいたま!B16</f>
        <v>6873</v>
      </c>
      <c r="C16" s="21">
        <v>19</v>
      </c>
      <c r="D16" s="20">
        <f>さいたま!D16</f>
        <v>406500</v>
      </c>
      <c r="E16" s="21">
        <v>409200</v>
      </c>
      <c r="F16" s="21">
        <f t="shared" si="0"/>
        <v>2793874500</v>
      </c>
      <c r="G16" s="21">
        <f t="shared" si="1"/>
        <v>2812431600</v>
      </c>
      <c r="H16" s="22">
        <f t="shared" si="2"/>
        <v>100.66420664206642</v>
      </c>
      <c r="I16" s="10"/>
    </row>
    <row r="17" spans="1:9" x14ac:dyDescent="0.15">
      <c r="A17" s="19" t="s">
        <v>27</v>
      </c>
      <c r="B17" s="20">
        <f>さいたま!B17</f>
        <v>1876</v>
      </c>
      <c r="C17" s="21">
        <v>3</v>
      </c>
      <c r="D17" s="20">
        <f>さいたま!D17</f>
        <v>408400</v>
      </c>
      <c r="E17" s="21">
        <v>389200</v>
      </c>
      <c r="F17" s="21">
        <f t="shared" si="0"/>
        <v>766158400</v>
      </c>
      <c r="G17" s="21">
        <f t="shared" si="1"/>
        <v>730139200</v>
      </c>
      <c r="H17" s="22">
        <f t="shared" si="2"/>
        <v>95.298726738491681</v>
      </c>
      <c r="I17" s="10"/>
    </row>
    <row r="18" spans="1:9" x14ac:dyDescent="0.15">
      <c r="A18" s="19" t="s">
        <v>28</v>
      </c>
      <c r="B18" s="20">
        <f>さいたま!B18</f>
        <v>78235</v>
      </c>
      <c r="C18" s="21">
        <f>SUM(C6:C17)</f>
        <v>192</v>
      </c>
      <c r="D18" s="20">
        <f>さいたま!D18</f>
        <v>3484100</v>
      </c>
      <c r="E18" s="21">
        <f>SUM(E6:E17)</f>
        <v>3406700</v>
      </c>
      <c r="F18" s="21">
        <f>SUM(F6:F17)</f>
        <v>24904804400</v>
      </c>
      <c r="G18" s="21">
        <f>SUM(G6:G17)</f>
        <v>24350613200</v>
      </c>
      <c r="H18" s="22">
        <f t="shared" si="2"/>
        <v>97.774761884899604</v>
      </c>
      <c r="I18" s="10"/>
    </row>
    <row r="19" spans="1:9" x14ac:dyDescent="0.15">
      <c r="F19" s="2">
        <f>F18/B18</f>
        <v>318333.28305745509</v>
      </c>
      <c r="G19" s="2">
        <f>G18/C18</f>
        <v>126826110.41666667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1">
        <v>0</v>
      </c>
      <c r="D23" s="20">
        <f>さいたま!D23</f>
        <v>160900</v>
      </c>
      <c r="E23" s="21">
        <v>0</v>
      </c>
      <c r="F23" s="21">
        <f t="shared" ref="F23:F34" si="3">IF(C23=0,0,B23*D23)</f>
        <v>0</v>
      </c>
      <c r="G23" s="21">
        <f t="shared" ref="G23:G34" si="4">B23*E23</f>
        <v>0</v>
      </c>
      <c r="H23" s="22" t="e">
        <f>G23/F23*100</f>
        <v>#DIV/0!</v>
      </c>
      <c r="I23" s="10"/>
    </row>
    <row r="24" spans="1:9" x14ac:dyDescent="0.15">
      <c r="A24" s="19" t="s">
        <v>17</v>
      </c>
      <c r="B24" s="20">
        <f>さいたま!B24</f>
        <v>179</v>
      </c>
      <c r="C24" s="21">
        <v>1</v>
      </c>
      <c r="D24" s="20">
        <f>さいたま!D24</f>
        <v>163600</v>
      </c>
      <c r="E24" s="21">
        <v>164200</v>
      </c>
      <c r="F24" s="21">
        <f t="shared" si="3"/>
        <v>29284400</v>
      </c>
      <c r="G24" s="21">
        <f t="shared" si="4"/>
        <v>29391800</v>
      </c>
      <c r="H24" s="22">
        <f>G24/F24*100</f>
        <v>100.36674816625917</v>
      </c>
      <c r="I24" s="10"/>
    </row>
    <row r="25" spans="1:9" x14ac:dyDescent="0.15">
      <c r="A25" s="19" t="s">
        <v>18</v>
      </c>
      <c r="B25" s="20">
        <f>さいたま!B25</f>
        <v>158</v>
      </c>
      <c r="C25" s="2">
        <v>0</v>
      </c>
      <c r="D25" s="20">
        <f>さいたま!D25</f>
        <v>171700</v>
      </c>
      <c r="E25" s="2">
        <v>0</v>
      </c>
      <c r="F25" s="21">
        <f t="shared" si="3"/>
        <v>0</v>
      </c>
      <c r="G25" s="21">
        <f t="shared" si="4"/>
        <v>0</v>
      </c>
      <c r="H25" s="22" t="e">
        <f>G25/F25*100</f>
        <v>#DIV/0!</v>
      </c>
      <c r="I25" s="10"/>
    </row>
    <row r="26" spans="1:9" ht="14.25" thickBot="1" x14ac:dyDescent="0.2">
      <c r="A26" s="34" t="s">
        <v>19</v>
      </c>
      <c r="B26" s="35">
        <f>さいたま!B26</f>
        <v>286</v>
      </c>
      <c r="C26" s="36">
        <v>1</v>
      </c>
      <c r="D26" s="35">
        <f>さいたま!D26</f>
        <v>179500</v>
      </c>
      <c r="E26" s="36">
        <v>182600</v>
      </c>
      <c r="F26" s="36">
        <f t="shared" si="3"/>
        <v>51337000</v>
      </c>
      <c r="G26" s="36">
        <f t="shared" si="4"/>
        <v>52223600</v>
      </c>
      <c r="H26" s="38">
        <f t="shared" ref="H26:H35" si="5">G26/F26*100</f>
        <v>101.72701949860725</v>
      </c>
      <c r="I26" s="10"/>
    </row>
    <row r="27" spans="1:9" x14ac:dyDescent="0.15">
      <c r="A27" s="39" t="s">
        <v>20</v>
      </c>
      <c r="B27" s="40">
        <f>さいたま!B27</f>
        <v>162</v>
      </c>
      <c r="C27" s="40">
        <v>2</v>
      </c>
      <c r="D27" s="40">
        <f>さいたま!D27</f>
        <v>200600</v>
      </c>
      <c r="E27" s="40">
        <v>202700</v>
      </c>
      <c r="F27" s="40">
        <f t="shared" si="3"/>
        <v>32497200</v>
      </c>
      <c r="G27" s="40">
        <f t="shared" si="4"/>
        <v>32837400</v>
      </c>
      <c r="H27" s="42">
        <f t="shared" si="5"/>
        <v>101.04685942173479</v>
      </c>
      <c r="I27" s="10"/>
    </row>
    <row r="28" spans="1:9" x14ac:dyDescent="0.15">
      <c r="A28" s="19" t="s">
        <v>21</v>
      </c>
      <c r="B28" s="20">
        <f>さいたま!B28</f>
        <v>270</v>
      </c>
      <c r="C28" s="21">
        <v>0</v>
      </c>
      <c r="D28" s="20">
        <f>さいたま!D28</f>
        <v>221500</v>
      </c>
      <c r="E28" s="21">
        <v>0</v>
      </c>
      <c r="F28" s="21">
        <f t="shared" si="3"/>
        <v>0</v>
      </c>
      <c r="G28" s="21">
        <f t="shared" si="4"/>
        <v>0</v>
      </c>
      <c r="H28" s="22" t="e">
        <f t="shared" si="5"/>
        <v>#DIV/0!</v>
      </c>
      <c r="I28" s="10"/>
    </row>
    <row r="29" spans="1:9" x14ac:dyDescent="0.15">
      <c r="A29" s="19" t="s">
        <v>22</v>
      </c>
      <c r="B29" s="20">
        <f>さいたま!B29</f>
        <v>704</v>
      </c>
      <c r="C29" s="21">
        <v>4</v>
      </c>
      <c r="D29" s="20">
        <f>さいたま!D29</f>
        <v>256800</v>
      </c>
      <c r="E29" s="21">
        <v>246700</v>
      </c>
      <c r="F29" s="21">
        <f t="shared" si="3"/>
        <v>180787200</v>
      </c>
      <c r="G29" s="21">
        <f t="shared" si="4"/>
        <v>173676800</v>
      </c>
      <c r="H29" s="22">
        <f t="shared" si="5"/>
        <v>96.066978193146412</v>
      </c>
      <c r="I29" s="10"/>
    </row>
    <row r="30" spans="1:9" ht="14.25" thickBot="1" x14ac:dyDescent="0.2">
      <c r="A30" s="43" t="s">
        <v>23</v>
      </c>
      <c r="B30" s="44">
        <f>さいたま!B30</f>
        <v>1079</v>
      </c>
      <c r="C30" s="45">
        <v>3</v>
      </c>
      <c r="D30" s="44">
        <f>さいたま!D30</f>
        <v>298400</v>
      </c>
      <c r="E30" s="45">
        <v>306900</v>
      </c>
      <c r="F30" s="45">
        <f t="shared" si="3"/>
        <v>321973600</v>
      </c>
      <c r="G30" s="45">
        <f t="shared" si="4"/>
        <v>331145100</v>
      </c>
      <c r="H30" s="47">
        <f t="shared" si="5"/>
        <v>102.84852546916889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3</v>
      </c>
      <c r="D31" s="20">
        <f>さいたま!D31</f>
        <v>337400</v>
      </c>
      <c r="E31" s="20">
        <v>346000</v>
      </c>
      <c r="F31" s="20">
        <f t="shared" si="3"/>
        <v>616092400</v>
      </c>
      <c r="G31" s="20">
        <f t="shared" si="4"/>
        <v>631796000</v>
      </c>
      <c r="H31" s="28">
        <f t="shared" si="5"/>
        <v>102.54890337877889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14</v>
      </c>
      <c r="D32" s="20">
        <f>さいたま!D32</f>
        <v>364600</v>
      </c>
      <c r="E32" s="21">
        <v>377900</v>
      </c>
      <c r="F32" s="21">
        <f t="shared" si="3"/>
        <v>562942400</v>
      </c>
      <c r="G32" s="21">
        <f t="shared" si="4"/>
        <v>583477600</v>
      </c>
      <c r="H32" s="22">
        <f t="shared" si="5"/>
        <v>103.64783324190894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2</v>
      </c>
      <c r="D33" s="20">
        <f>さいたま!D33</f>
        <v>387100</v>
      </c>
      <c r="E33" s="21">
        <v>396400</v>
      </c>
      <c r="F33" s="21">
        <f t="shared" si="3"/>
        <v>717296300</v>
      </c>
      <c r="G33" s="21">
        <f t="shared" si="4"/>
        <v>734529200</v>
      </c>
      <c r="H33" s="22">
        <f t="shared" si="5"/>
        <v>102.40247997933352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0</v>
      </c>
      <c r="D34" s="20">
        <f>さいたま!D34</f>
        <v>398200</v>
      </c>
      <c r="E34" s="21">
        <v>0</v>
      </c>
      <c r="F34" s="21">
        <f t="shared" si="3"/>
        <v>0</v>
      </c>
      <c r="G34" s="21">
        <f t="shared" si="4"/>
        <v>0</v>
      </c>
      <c r="H34" s="22" t="e">
        <f t="shared" si="5"/>
        <v>#DIV/0!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30</v>
      </c>
      <c r="D35" s="20">
        <f>さいたま!D35</f>
        <v>3140300</v>
      </c>
      <c r="E35" s="21">
        <f>SUM(E23:E34)</f>
        <v>2223400</v>
      </c>
      <c r="F35" s="21">
        <f>SUM(F23:F34)</f>
        <v>2512210500</v>
      </c>
      <c r="G35" s="21">
        <f>SUM(G23:G34)</f>
        <v>2569077500</v>
      </c>
      <c r="H35" s="22">
        <f t="shared" si="5"/>
        <v>102.26362400762197</v>
      </c>
      <c r="I35" s="10"/>
    </row>
    <row r="36" spans="1:9" x14ac:dyDescent="0.15">
      <c r="F36" s="2">
        <f>F35/B35</f>
        <v>253425.85493796025</v>
      </c>
      <c r="G36" s="2">
        <f>G35/C35</f>
        <v>85635916.666666672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1">
        <v>0</v>
      </c>
      <c r="D40" s="20">
        <f>さいたま!D40</f>
        <v>149700</v>
      </c>
      <c r="E40" s="21">
        <v>0</v>
      </c>
      <c r="F40" s="21">
        <f t="shared" ref="F40:F51" si="6">IF(C40=0,0,B40*D40)</f>
        <v>0</v>
      </c>
      <c r="G40" s="21">
        <f t="shared" ref="G40:G51" si="7">B40*E40</f>
        <v>0</v>
      </c>
      <c r="H40" s="22" t="e">
        <f>G40/F40*100</f>
        <v>#DIV/0!</v>
      </c>
      <c r="I40" s="10"/>
    </row>
    <row r="41" spans="1:9" x14ac:dyDescent="0.15">
      <c r="A41" s="19" t="s">
        <v>17</v>
      </c>
      <c r="B41" s="20">
        <f>さいたま!B41</f>
        <v>671</v>
      </c>
      <c r="C41" s="21">
        <v>0</v>
      </c>
      <c r="D41" s="20">
        <f>さいたま!D41</f>
        <v>156400</v>
      </c>
      <c r="E41" s="21">
        <v>0</v>
      </c>
      <c r="F41" s="21">
        <f t="shared" si="6"/>
        <v>0</v>
      </c>
      <c r="G41" s="21">
        <f t="shared" si="7"/>
        <v>0</v>
      </c>
      <c r="H41" s="22" t="e">
        <f>G41/F41*100</f>
        <v>#DIV/0!</v>
      </c>
      <c r="I41" s="10"/>
    </row>
    <row r="42" spans="1:9" x14ac:dyDescent="0.15">
      <c r="A42" s="19" t="s">
        <v>18</v>
      </c>
      <c r="B42" s="20">
        <f>さいたま!B42</f>
        <v>608</v>
      </c>
      <c r="C42" s="21">
        <v>0</v>
      </c>
      <c r="D42" s="20">
        <f>さいたま!D42</f>
        <v>159900</v>
      </c>
      <c r="E42" s="21">
        <v>0</v>
      </c>
      <c r="F42" s="21">
        <f t="shared" si="6"/>
        <v>0</v>
      </c>
      <c r="G42" s="21">
        <f t="shared" si="7"/>
        <v>0</v>
      </c>
      <c r="H42" s="22" t="e">
        <f>G42/F42*100</f>
        <v>#DIV/0!</v>
      </c>
      <c r="I42" s="10"/>
    </row>
    <row r="43" spans="1:9" ht="14.25" thickBot="1" x14ac:dyDescent="0.2">
      <c r="A43" s="34" t="s">
        <v>19</v>
      </c>
      <c r="B43" s="35">
        <f>さいたま!B43</f>
        <v>973</v>
      </c>
      <c r="C43" s="36">
        <v>4</v>
      </c>
      <c r="D43" s="35">
        <f>さいたま!D43</f>
        <v>170100</v>
      </c>
      <c r="E43" s="36">
        <v>178300</v>
      </c>
      <c r="F43" s="36">
        <f t="shared" si="6"/>
        <v>165507300</v>
      </c>
      <c r="G43" s="36">
        <f t="shared" si="7"/>
        <v>173485900</v>
      </c>
      <c r="H43" s="38">
        <f t="shared" ref="H43:H52" si="8">G43/F43*100</f>
        <v>104.8206937095826</v>
      </c>
      <c r="I43" s="10"/>
    </row>
    <row r="44" spans="1:9" x14ac:dyDescent="0.15">
      <c r="A44" s="39" t="s">
        <v>20</v>
      </c>
      <c r="B44" s="40">
        <f>さいたま!B44</f>
        <v>380</v>
      </c>
      <c r="C44" s="40">
        <v>3</v>
      </c>
      <c r="D44" s="40">
        <f>さいたま!D44</f>
        <v>187800</v>
      </c>
      <c r="E44" s="40">
        <v>202100</v>
      </c>
      <c r="F44" s="40">
        <f t="shared" si="6"/>
        <v>71364000</v>
      </c>
      <c r="G44" s="40">
        <f t="shared" si="7"/>
        <v>76798000</v>
      </c>
      <c r="H44" s="42">
        <f t="shared" si="8"/>
        <v>107.61448349307774</v>
      </c>
      <c r="I44" s="10"/>
    </row>
    <row r="45" spans="1:9" x14ac:dyDescent="0.15">
      <c r="A45" s="19" t="s">
        <v>21</v>
      </c>
      <c r="B45" s="20">
        <f>さいたま!B45</f>
        <v>657</v>
      </c>
      <c r="C45" s="21">
        <v>0</v>
      </c>
      <c r="D45" s="20">
        <f>さいたま!D45</f>
        <v>208300</v>
      </c>
      <c r="E45" s="21">
        <v>0</v>
      </c>
      <c r="F45" s="21">
        <f t="shared" si="6"/>
        <v>0</v>
      </c>
      <c r="G45" s="21">
        <f t="shared" si="7"/>
        <v>0</v>
      </c>
      <c r="H45" s="22" t="e">
        <f t="shared" si="8"/>
        <v>#DIV/0!</v>
      </c>
      <c r="I45" s="10"/>
    </row>
    <row r="46" spans="1:9" x14ac:dyDescent="0.15">
      <c r="A46" s="19" t="s">
        <v>22</v>
      </c>
      <c r="B46" s="20">
        <f>さいたま!B46</f>
        <v>1596</v>
      </c>
      <c r="C46" s="21">
        <v>2</v>
      </c>
      <c r="D46" s="20">
        <f>さいたま!D46</f>
        <v>242800</v>
      </c>
      <c r="E46" s="21">
        <v>237100</v>
      </c>
      <c r="F46" s="21">
        <f t="shared" si="6"/>
        <v>387508800</v>
      </c>
      <c r="G46" s="21">
        <f t="shared" si="7"/>
        <v>378411600</v>
      </c>
      <c r="H46" s="22">
        <f t="shared" si="8"/>
        <v>97.652388797364083</v>
      </c>
      <c r="I46" s="10"/>
    </row>
    <row r="47" spans="1:9" ht="14.25" thickBot="1" x14ac:dyDescent="0.2">
      <c r="A47" s="43" t="s">
        <v>23</v>
      </c>
      <c r="B47" s="44">
        <f>さいたま!B47</f>
        <v>2806</v>
      </c>
      <c r="C47" s="45">
        <v>1</v>
      </c>
      <c r="D47" s="44">
        <f>さいたま!D47</f>
        <v>283900</v>
      </c>
      <c r="E47" s="45">
        <v>311800</v>
      </c>
      <c r="F47" s="45">
        <f t="shared" si="6"/>
        <v>796623400</v>
      </c>
      <c r="G47" s="45">
        <f t="shared" si="7"/>
        <v>874910800</v>
      </c>
      <c r="H47" s="47">
        <f t="shared" si="8"/>
        <v>109.82740401549842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2</v>
      </c>
      <c r="D48" s="20">
        <f>さいたま!D48</f>
        <v>329300</v>
      </c>
      <c r="E48" s="20">
        <v>367100</v>
      </c>
      <c r="F48" s="20">
        <f t="shared" si="6"/>
        <v>2174367900</v>
      </c>
      <c r="G48" s="20">
        <f t="shared" si="7"/>
        <v>2423961300</v>
      </c>
      <c r="H48" s="28">
        <f t="shared" si="8"/>
        <v>111.47889462496204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7</v>
      </c>
      <c r="D49" s="20">
        <f>さいたま!D49</f>
        <v>359000</v>
      </c>
      <c r="E49" s="21">
        <v>368700</v>
      </c>
      <c r="F49" s="21">
        <f t="shared" si="6"/>
        <v>4065316000</v>
      </c>
      <c r="G49" s="21">
        <f t="shared" si="7"/>
        <v>4175158800</v>
      </c>
      <c r="H49" s="22">
        <f t="shared" si="8"/>
        <v>102.70194986072423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7</v>
      </c>
      <c r="D50" s="20">
        <f>さいたま!D50</f>
        <v>380700</v>
      </c>
      <c r="E50" s="21">
        <v>402800</v>
      </c>
      <c r="F50" s="21">
        <f t="shared" si="6"/>
        <v>4348355400</v>
      </c>
      <c r="G50" s="21">
        <f t="shared" si="7"/>
        <v>4600781600</v>
      </c>
      <c r="H50" s="22">
        <f t="shared" si="8"/>
        <v>105.80509587601784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5</v>
      </c>
      <c r="D51" s="20">
        <f>さいたま!D51</f>
        <v>393500</v>
      </c>
      <c r="E51" s="21">
        <v>403800</v>
      </c>
      <c r="F51" s="21">
        <f t="shared" si="6"/>
        <v>5507032500</v>
      </c>
      <c r="G51" s="21">
        <f t="shared" si="7"/>
        <v>5651181000</v>
      </c>
      <c r="H51" s="22">
        <f t="shared" si="8"/>
        <v>102.61753494282084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31</v>
      </c>
      <c r="D52" s="20">
        <f>さいたま!D52</f>
        <v>3021400</v>
      </c>
      <c r="E52" s="21">
        <f>SUM(E40:E51)</f>
        <v>2471700</v>
      </c>
      <c r="F52" s="21">
        <f>SUM(F40:F51)</f>
        <v>17516075300</v>
      </c>
      <c r="G52" s="21">
        <f>SUM(G40:G51)</f>
        <v>18354689000</v>
      </c>
      <c r="H52" s="22">
        <f t="shared" si="8"/>
        <v>104.78768037723611</v>
      </c>
      <c r="I52" s="10"/>
    </row>
    <row r="53" spans="1:9" x14ac:dyDescent="0.15">
      <c r="F53" s="2">
        <f>F52/B52</f>
        <v>337691.83150183148</v>
      </c>
      <c r="G53" s="2">
        <f>G52/C52</f>
        <v>592086741.93548381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1">
        <v>0</v>
      </c>
      <c r="D57" s="20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0">
        <f>さいたま!B58</f>
        <v>0</v>
      </c>
      <c r="C58" s="21">
        <v>0</v>
      </c>
      <c r="D58" s="20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0">
        <f>さいたま!B59</f>
        <v>0</v>
      </c>
      <c r="C59" s="21">
        <v>0</v>
      </c>
      <c r="D59" s="20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34" t="s">
        <v>19</v>
      </c>
      <c r="B60" s="35">
        <f>さいたま!B60</f>
        <v>0</v>
      </c>
      <c r="C60" s="36">
        <v>0</v>
      </c>
      <c r="D60" s="35">
        <f>さいたま!D60</f>
        <v>0</v>
      </c>
      <c r="E60" s="36">
        <v>0</v>
      </c>
      <c r="F60" s="36">
        <f t="shared" si="9"/>
        <v>0</v>
      </c>
      <c r="G60" s="36">
        <f t="shared" si="10"/>
        <v>0</v>
      </c>
      <c r="H60" s="38" t="e">
        <f t="shared" si="11"/>
        <v>#DIV/0!</v>
      </c>
      <c r="I60" s="10"/>
    </row>
    <row r="61" spans="1:9" x14ac:dyDescent="0.15">
      <c r="A61" s="39" t="s">
        <v>20</v>
      </c>
      <c r="B61" s="40">
        <f>さいたま!B61</f>
        <v>0</v>
      </c>
      <c r="C61" s="40">
        <v>0</v>
      </c>
      <c r="D61" s="40">
        <f>さいたま!D61</f>
        <v>0</v>
      </c>
      <c r="E61" s="40">
        <v>0</v>
      </c>
      <c r="F61" s="40">
        <f t="shared" si="9"/>
        <v>0</v>
      </c>
      <c r="G61" s="40">
        <f t="shared" si="10"/>
        <v>0</v>
      </c>
      <c r="H61" s="42" t="e">
        <f t="shared" si="11"/>
        <v>#DIV/0!</v>
      </c>
      <c r="I61" s="10"/>
    </row>
    <row r="62" spans="1:9" x14ac:dyDescent="0.15">
      <c r="A62" s="19" t="s">
        <v>21</v>
      </c>
      <c r="B62" s="20">
        <f>さいたま!B62</f>
        <v>0</v>
      </c>
      <c r="C62" s="21">
        <v>0</v>
      </c>
      <c r="D62" s="20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0">
        <f>さいたま!B63</f>
        <v>9</v>
      </c>
      <c r="C63" s="21">
        <v>0</v>
      </c>
      <c r="D63" s="20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43" t="s">
        <v>23</v>
      </c>
      <c r="B64" s="44">
        <f>さいたま!B64</f>
        <v>8</v>
      </c>
      <c r="C64" s="45">
        <v>0</v>
      </c>
      <c r="D64" s="44">
        <f>さいたま!D64</f>
        <v>240200</v>
      </c>
      <c r="E64" s="45">
        <v>0</v>
      </c>
      <c r="F64" s="45">
        <f t="shared" si="9"/>
        <v>0</v>
      </c>
      <c r="G64" s="45">
        <f t="shared" si="10"/>
        <v>0</v>
      </c>
      <c r="H64" s="47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0</v>
      </c>
      <c r="D65" s="20">
        <f>さいたま!D65</f>
        <v>284600</v>
      </c>
      <c r="E65" s="20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0</v>
      </c>
      <c r="D66" s="20">
        <f>さいたま!D66</f>
        <v>322100</v>
      </c>
      <c r="E66" s="21">
        <v>0</v>
      </c>
      <c r="F66" s="21">
        <f t="shared" si="9"/>
        <v>0</v>
      </c>
      <c r="G66" s="21">
        <f t="shared" si="10"/>
        <v>0</v>
      </c>
      <c r="H66" s="22" t="e">
        <f t="shared" si="11"/>
        <v>#DIV/0!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0</v>
      </c>
      <c r="D67" s="20">
        <f>さいたま!D67</f>
        <v>352800</v>
      </c>
      <c r="E67" s="21">
        <v>0</v>
      </c>
      <c r="F67" s="21">
        <f t="shared" si="9"/>
        <v>0</v>
      </c>
      <c r="G67" s="21">
        <f t="shared" si="10"/>
        <v>0</v>
      </c>
      <c r="H67" s="22" t="e">
        <f>G67/F67*100</f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0</v>
      </c>
      <c r="D68" s="20">
        <f>さいたま!D68</f>
        <v>384400</v>
      </c>
      <c r="E68" s="21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0</v>
      </c>
      <c r="D69" s="20">
        <f>さいたま!D69</f>
        <v>1796700</v>
      </c>
      <c r="E69" s="21">
        <f>SUM(E57:E68)</f>
        <v>0</v>
      </c>
      <c r="F69" s="21">
        <f>SUM(F57:F68)</f>
        <v>0</v>
      </c>
      <c r="G69" s="21">
        <f>SUM(G57:G68)</f>
        <v>0</v>
      </c>
      <c r="H69" s="22" t="e">
        <f>G69/F69*100</f>
        <v>#DIV/0!</v>
      </c>
      <c r="I69" s="10"/>
    </row>
    <row r="70" spans="1:256" ht="14.25" thickBot="1" x14ac:dyDescent="0.2">
      <c r="F70" s="2">
        <f>F69/B69</f>
        <v>0</v>
      </c>
      <c r="G70" s="2" t="e">
        <f>G69/C69</f>
        <v>#DIV/0!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100.759550474897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30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90"/>
  <sheetViews>
    <sheetView tabSelected="1" view="pageBreakPreview" topLeftCell="A28" zoomScaleNormal="100" zoomScaleSheetLayoutView="100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42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17" t="s">
        <v>10</v>
      </c>
      <c r="D5" s="13" t="s">
        <v>11</v>
      </c>
      <c r="E5" s="13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20">
        <f>さいたま!B6</f>
        <v>2538</v>
      </c>
      <c r="C6" s="20">
        <v>16</v>
      </c>
      <c r="D6" s="20">
        <f>さいたま!D6</f>
        <v>185900</v>
      </c>
      <c r="E6" s="21">
        <v>185800</v>
      </c>
      <c r="F6" s="21">
        <f t="shared" ref="F6:F17" si="0">IF(C6=0,0,B6*D6)</f>
        <v>471814200</v>
      </c>
      <c r="G6" s="21">
        <f t="shared" ref="G6:G17" si="1">B6*E6</f>
        <v>471560400</v>
      </c>
      <c r="H6" s="22">
        <f t="shared" ref="H6:H18" si="2">G6/F6*100</f>
        <v>99.946207638515332</v>
      </c>
      <c r="I6" s="10"/>
    </row>
    <row r="7" spans="1:256" x14ac:dyDescent="0.15">
      <c r="A7" s="19" t="s">
        <v>75</v>
      </c>
      <c r="B7" s="20">
        <f>さいたま!B7</f>
        <v>2739</v>
      </c>
      <c r="C7" s="21">
        <v>14</v>
      </c>
      <c r="D7" s="20">
        <f>さいたま!D7</f>
        <v>192100</v>
      </c>
      <c r="E7" s="21">
        <v>192700</v>
      </c>
      <c r="F7" s="21">
        <f t="shared" si="0"/>
        <v>526161900</v>
      </c>
      <c r="G7" s="21">
        <f t="shared" si="1"/>
        <v>527805300</v>
      </c>
      <c r="H7" s="22">
        <f t="shared" si="2"/>
        <v>100.31233732431026</v>
      </c>
      <c r="I7" s="10"/>
    </row>
    <row r="8" spans="1:256" x14ac:dyDescent="0.15">
      <c r="A8" s="19" t="s">
        <v>18</v>
      </c>
      <c r="B8" s="21">
        <f>さいたま!B8</f>
        <v>2665</v>
      </c>
      <c r="C8" s="21">
        <v>13</v>
      </c>
      <c r="D8" s="21">
        <f>さいたま!D8</f>
        <v>199600</v>
      </c>
      <c r="E8" s="21">
        <v>205900</v>
      </c>
      <c r="F8" s="21">
        <f t="shared" si="0"/>
        <v>531934000</v>
      </c>
      <c r="G8" s="21">
        <f t="shared" si="1"/>
        <v>548723500</v>
      </c>
      <c r="H8" s="22">
        <f t="shared" si="2"/>
        <v>103.15631262525049</v>
      </c>
      <c r="I8" s="10"/>
    </row>
    <row r="9" spans="1:256" ht="14.25" thickBot="1" x14ac:dyDescent="0.2">
      <c r="A9" s="29" t="s">
        <v>19</v>
      </c>
      <c r="B9" s="33">
        <f>さいたま!B9</f>
        <v>4645</v>
      </c>
      <c r="C9" s="30">
        <v>44</v>
      </c>
      <c r="D9" s="33">
        <f>さいたま!D9</f>
        <v>211700</v>
      </c>
      <c r="E9" s="30">
        <v>215300</v>
      </c>
      <c r="F9" s="30">
        <f t="shared" si="0"/>
        <v>983346500</v>
      </c>
      <c r="G9" s="30">
        <f t="shared" si="1"/>
        <v>1000068500</v>
      </c>
      <c r="H9" s="31">
        <f t="shared" si="2"/>
        <v>101.70051960321209</v>
      </c>
      <c r="I9" s="10"/>
    </row>
    <row r="10" spans="1:256" x14ac:dyDescent="0.15">
      <c r="A10" s="27" t="s">
        <v>20</v>
      </c>
      <c r="B10" s="20">
        <f>さいたま!B10</f>
        <v>3696</v>
      </c>
      <c r="C10" s="20">
        <v>36</v>
      </c>
      <c r="D10" s="20">
        <f>さいたま!D10</f>
        <v>229600</v>
      </c>
      <c r="E10" s="20">
        <v>231800</v>
      </c>
      <c r="F10" s="20">
        <f t="shared" si="0"/>
        <v>848601600</v>
      </c>
      <c r="G10" s="20">
        <f t="shared" si="1"/>
        <v>856732800</v>
      </c>
      <c r="H10" s="28">
        <f t="shared" si="2"/>
        <v>100.9581881533101</v>
      </c>
      <c r="I10" s="10"/>
    </row>
    <row r="11" spans="1:256" x14ac:dyDescent="0.15">
      <c r="A11" s="19" t="s">
        <v>21</v>
      </c>
      <c r="B11" s="20">
        <f>さいたま!B11</f>
        <v>6043</v>
      </c>
      <c r="C11" s="21">
        <v>68</v>
      </c>
      <c r="D11" s="20">
        <f>さいたま!D11</f>
        <v>252600</v>
      </c>
      <c r="E11" s="21">
        <v>251700</v>
      </c>
      <c r="F11" s="21">
        <f t="shared" si="0"/>
        <v>1526461800</v>
      </c>
      <c r="G11" s="21">
        <f t="shared" si="1"/>
        <v>1521023100</v>
      </c>
      <c r="H11" s="22">
        <f t="shared" si="2"/>
        <v>99.643705463182897</v>
      </c>
      <c r="I11" s="10"/>
    </row>
    <row r="12" spans="1:256" x14ac:dyDescent="0.15">
      <c r="A12" s="19" t="s">
        <v>22</v>
      </c>
      <c r="B12" s="20">
        <f>さいたま!B12</f>
        <v>11105</v>
      </c>
      <c r="C12" s="21">
        <v>55</v>
      </c>
      <c r="D12" s="20">
        <f>さいたま!D12</f>
        <v>293000</v>
      </c>
      <c r="E12" s="21">
        <v>288500</v>
      </c>
      <c r="F12" s="21">
        <f t="shared" si="0"/>
        <v>3253765000</v>
      </c>
      <c r="G12" s="21">
        <f t="shared" si="1"/>
        <v>3203792500</v>
      </c>
      <c r="H12" s="22">
        <f t="shared" si="2"/>
        <v>98.464163822525592</v>
      </c>
      <c r="I12" s="10"/>
    </row>
    <row r="13" spans="1:256" ht="14.25" thickBot="1" x14ac:dyDescent="0.2">
      <c r="A13" s="29" t="s">
        <v>23</v>
      </c>
      <c r="B13" s="33">
        <f>さいたま!B13</f>
        <v>12674</v>
      </c>
      <c r="C13" s="30">
        <v>88</v>
      </c>
      <c r="D13" s="33">
        <f>さいたま!D13</f>
        <v>333000</v>
      </c>
      <c r="E13" s="30">
        <v>339800</v>
      </c>
      <c r="F13" s="30">
        <f t="shared" si="0"/>
        <v>4220442000</v>
      </c>
      <c r="G13" s="30">
        <f t="shared" si="1"/>
        <v>4306625200</v>
      </c>
      <c r="H13" s="31">
        <f t="shared" si="2"/>
        <v>102.04204204204204</v>
      </c>
      <c r="I13" s="10"/>
    </row>
    <row r="14" spans="1:256" x14ac:dyDescent="0.15">
      <c r="A14" s="27" t="s">
        <v>24</v>
      </c>
      <c r="B14" s="20">
        <f>さいたま!B14</f>
        <v>13152</v>
      </c>
      <c r="C14" s="20">
        <v>85</v>
      </c>
      <c r="D14" s="20">
        <f>さいたま!D14</f>
        <v>372400</v>
      </c>
      <c r="E14" s="20">
        <v>372800</v>
      </c>
      <c r="F14" s="20">
        <f t="shared" si="0"/>
        <v>4897804800</v>
      </c>
      <c r="G14" s="20">
        <f t="shared" si="1"/>
        <v>4903065600</v>
      </c>
      <c r="H14" s="28">
        <f t="shared" si="2"/>
        <v>100.10741138560688</v>
      </c>
      <c r="I14" s="10"/>
    </row>
    <row r="15" spans="1:256" x14ac:dyDescent="0.15">
      <c r="A15" s="19" t="s">
        <v>25</v>
      </c>
      <c r="B15" s="20">
        <f>さいたま!B15</f>
        <v>10229</v>
      </c>
      <c r="C15" s="21">
        <v>90</v>
      </c>
      <c r="D15" s="20">
        <f>さいたま!D15</f>
        <v>399300</v>
      </c>
      <c r="E15" s="21">
        <v>403700</v>
      </c>
      <c r="F15" s="21">
        <f t="shared" si="0"/>
        <v>4084439700</v>
      </c>
      <c r="G15" s="21">
        <f t="shared" si="1"/>
        <v>4129447300</v>
      </c>
      <c r="H15" s="22">
        <f t="shared" si="2"/>
        <v>101.10192837465564</v>
      </c>
      <c r="I15" s="10"/>
    </row>
    <row r="16" spans="1:256" x14ac:dyDescent="0.15">
      <c r="A16" s="19" t="s">
        <v>26</v>
      </c>
      <c r="B16" s="20">
        <f>さいたま!B16</f>
        <v>6873</v>
      </c>
      <c r="C16" s="21">
        <v>67</v>
      </c>
      <c r="D16" s="20">
        <f>さいたま!D16</f>
        <v>406500</v>
      </c>
      <c r="E16" s="21">
        <v>425100</v>
      </c>
      <c r="F16" s="21">
        <f t="shared" si="0"/>
        <v>2793874500</v>
      </c>
      <c r="G16" s="21">
        <f t="shared" si="1"/>
        <v>2921712300</v>
      </c>
      <c r="H16" s="22">
        <f t="shared" si="2"/>
        <v>104.57564575645758</v>
      </c>
      <c r="I16" s="10"/>
    </row>
    <row r="17" spans="1:9" x14ac:dyDescent="0.15">
      <c r="A17" s="19" t="s">
        <v>27</v>
      </c>
      <c r="B17" s="20">
        <f>さいたま!B17</f>
        <v>1876</v>
      </c>
      <c r="C17" s="21">
        <v>26</v>
      </c>
      <c r="D17" s="20">
        <f>さいたま!D17</f>
        <v>408400</v>
      </c>
      <c r="E17" s="21">
        <v>442100</v>
      </c>
      <c r="F17" s="21">
        <f t="shared" si="0"/>
        <v>766158400</v>
      </c>
      <c r="G17" s="21">
        <f t="shared" si="1"/>
        <v>829379600</v>
      </c>
      <c r="H17" s="22">
        <f t="shared" si="2"/>
        <v>108.25171400587659</v>
      </c>
      <c r="I17" s="10"/>
    </row>
    <row r="18" spans="1:9" x14ac:dyDescent="0.15">
      <c r="A18" s="19" t="s">
        <v>28</v>
      </c>
      <c r="B18" s="20">
        <f>さいたま!B18</f>
        <v>78235</v>
      </c>
      <c r="C18" s="21">
        <f>SUM(C6:C17)</f>
        <v>602</v>
      </c>
      <c r="D18" s="20">
        <f>さいたま!D18</f>
        <v>3484100</v>
      </c>
      <c r="E18" s="21">
        <f>SUM(E6:E17)</f>
        <v>3555200</v>
      </c>
      <c r="F18" s="21">
        <f>SUM(F6:F17)</f>
        <v>24904804400</v>
      </c>
      <c r="G18" s="21">
        <f>SUM(G6:G17)</f>
        <v>25219936100</v>
      </c>
      <c r="H18" s="22">
        <f t="shared" si="2"/>
        <v>101.26534501110156</v>
      </c>
      <c r="I18" s="10"/>
    </row>
    <row r="19" spans="1:9" x14ac:dyDescent="0.15">
      <c r="F19" s="2">
        <f>F18/B18</f>
        <v>318333.28305745509</v>
      </c>
      <c r="G19" s="2">
        <f>G18/C18</f>
        <v>41893581.561461791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1">
        <v>0</v>
      </c>
      <c r="D23" s="20">
        <f>さいたま!D23</f>
        <v>160900</v>
      </c>
      <c r="E23" s="21">
        <v>0</v>
      </c>
      <c r="F23" s="21">
        <f t="shared" ref="F23:F34" si="3">IF(C23=0,0,B23*D23)</f>
        <v>0</v>
      </c>
      <c r="G23" s="21">
        <f t="shared" ref="G23:G34" si="4">B23*E23</f>
        <v>0</v>
      </c>
      <c r="H23" s="22" t="e">
        <f>G23/F23*100</f>
        <v>#DIV/0!</v>
      </c>
      <c r="I23" s="10"/>
    </row>
    <row r="24" spans="1:9" x14ac:dyDescent="0.15">
      <c r="A24" s="19" t="s">
        <v>17</v>
      </c>
      <c r="B24" s="20">
        <f>さいたま!B24</f>
        <v>179</v>
      </c>
      <c r="C24" s="21">
        <v>0</v>
      </c>
      <c r="D24" s="20">
        <f>さいたま!D24</f>
        <v>163600</v>
      </c>
      <c r="E24" s="21">
        <v>0</v>
      </c>
      <c r="F24" s="21">
        <f t="shared" si="3"/>
        <v>0</v>
      </c>
      <c r="G24" s="21">
        <f t="shared" si="4"/>
        <v>0</v>
      </c>
      <c r="H24" s="22" t="e">
        <f>G24/F24*100</f>
        <v>#DIV/0!</v>
      </c>
      <c r="I24" s="10"/>
    </row>
    <row r="25" spans="1:9" x14ac:dyDescent="0.15">
      <c r="A25" s="19" t="s">
        <v>18</v>
      </c>
      <c r="B25" s="20">
        <f>さいたま!B25</f>
        <v>158</v>
      </c>
      <c r="C25" s="2">
        <v>0</v>
      </c>
      <c r="D25" s="20">
        <f>さいたま!D25</f>
        <v>171700</v>
      </c>
      <c r="E25" s="21">
        <v>0</v>
      </c>
      <c r="F25" s="21">
        <f t="shared" si="3"/>
        <v>0</v>
      </c>
      <c r="G25" s="21">
        <f t="shared" si="4"/>
        <v>0</v>
      </c>
      <c r="H25" s="22" t="e">
        <f>G25/F25*100</f>
        <v>#DIV/0!</v>
      </c>
      <c r="I25" s="10"/>
    </row>
    <row r="26" spans="1:9" ht="14.25" thickBot="1" x14ac:dyDescent="0.2">
      <c r="A26" s="29" t="s">
        <v>19</v>
      </c>
      <c r="B26" s="30">
        <f>さいたま!B26</f>
        <v>286</v>
      </c>
      <c r="C26" s="30">
        <v>0</v>
      </c>
      <c r="D26" s="30">
        <f>さいたま!D26</f>
        <v>179500</v>
      </c>
      <c r="E26" s="30">
        <v>0</v>
      </c>
      <c r="F26" s="30">
        <f t="shared" si="3"/>
        <v>0</v>
      </c>
      <c r="G26" s="30">
        <f t="shared" si="4"/>
        <v>0</v>
      </c>
      <c r="H26" s="31" t="e">
        <f t="shared" ref="H26:H35" si="5">G26/F26*100</f>
        <v>#DIV/0!</v>
      </c>
      <c r="I26" s="10"/>
    </row>
    <row r="27" spans="1:9" x14ac:dyDescent="0.15">
      <c r="A27" s="27" t="s">
        <v>20</v>
      </c>
      <c r="B27" s="20">
        <f>さいたま!B27</f>
        <v>162</v>
      </c>
      <c r="C27" s="20">
        <v>0</v>
      </c>
      <c r="D27" s="20">
        <f>さいたま!D27</f>
        <v>200600</v>
      </c>
      <c r="E27" s="20">
        <v>0</v>
      </c>
      <c r="F27" s="20">
        <f t="shared" si="3"/>
        <v>0</v>
      </c>
      <c r="G27" s="20">
        <f t="shared" si="4"/>
        <v>0</v>
      </c>
      <c r="H27" s="28" t="e">
        <f t="shared" si="5"/>
        <v>#DIV/0!</v>
      </c>
      <c r="I27" s="10"/>
    </row>
    <row r="28" spans="1:9" x14ac:dyDescent="0.15">
      <c r="A28" s="19" t="s">
        <v>21</v>
      </c>
      <c r="B28" s="20">
        <f>さいたま!B28</f>
        <v>270</v>
      </c>
      <c r="C28" s="21">
        <v>2</v>
      </c>
      <c r="D28" s="20">
        <f>さいたま!D28</f>
        <v>221500</v>
      </c>
      <c r="E28" s="21">
        <v>237800</v>
      </c>
      <c r="F28" s="21">
        <f t="shared" si="3"/>
        <v>59805000</v>
      </c>
      <c r="G28" s="21">
        <f t="shared" si="4"/>
        <v>64206000</v>
      </c>
      <c r="H28" s="22">
        <f t="shared" si="5"/>
        <v>107.35891647855532</v>
      </c>
      <c r="I28" s="10"/>
    </row>
    <row r="29" spans="1:9" x14ac:dyDescent="0.15">
      <c r="A29" s="19" t="s">
        <v>22</v>
      </c>
      <c r="B29" s="21">
        <f>さいたま!B29</f>
        <v>704</v>
      </c>
      <c r="C29" s="21">
        <v>8</v>
      </c>
      <c r="D29" s="21">
        <f>さいたま!D29</f>
        <v>256800</v>
      </c>
      <c r="E29" s="21">
        <v>269600</v>
      </c>
      <c r="F29" s="21">
        <f t="shared" si="3"/>
        <v>180787200</v>
      </c>
      <c r="G29" s="21">
        <f t="shared" si="4"/>
        <v>189798400</v>
      </c>
      <c r="H29" s="22">
        <f t="shared" si="5"/>
        <v>104.98442367601245</v>
      </c>
      <c r="I29" s="10"/>
    </row>
    <row r="30" spans="1:9" ht="14.25" thickBot="1" x14ac:dyDescent="0.2">
      <c r="A30" s="29" t="s">
        <v>23</v>
      </c>
      <c r="B30" s="33">
        <f>さいたま!B30</f>
        <v>1079</v>
      </c>
      <c r="C30" s="30">
        <v>1</v>
      </c>
      <c r="D30" s="33">
        <f>さいたま!D30</f>
        <v>298400</v>
      </c>
      <c r="E30" s="30">
        <v>305000</v>
      </c>
      <c r="F30" s="30">
        <f t="shared" si="3"/>
        <v>321973600</v>
      </c>
      <c r="G30" s="30">
        <f t="shared" si="4"/>
        <v>329095000</v>
      </c>
      <c r="H30" s="31">
        <f t="shared" si="5"/>
        <v>102.2117962466488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9</v>
      </c>
      <c r="D31" s="20">
        <f>さいたま!D31</f>
        <v>337400</v>
      </c>
      <c r="E31" s="20">
        <v>349200</v>
      </c>
      <c r="F31" s="20">
        <f t="shared" si="3"/>
        <v>616092400</v>
      </c>
      <c r="G31" s="20">
        <f t="shared" si="4"/>
        <v>637639200</v>
      </c>
      <c r="H31" s="28">
        <f t="shared" si="5"/>
        <v>103.49733254297571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18</v>
      </c>
      <c r="D32" s="20">
        <f>さいたま!D32</f>
        <v>364600</v>
      </c>
      <c r="E32" s="21">
        <v>381800</v>
      </c>
      <c r="F32" s="21">
        <f t="shared" si="3"/>
        <v>562942400</v>
      </c>
      <c r="G32" s="21">
        <f t="shared" si="4"/>
        <v>589499200</v>
      </c>
      <c r="H32" s="22">
        <f t="shared" si="5"/>
        <v>104.7174986286341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18</v>
      </c>
      <c r="D33" s="20">
        <f>さいたま!D33</f>
        <v>387100</v>
      </c>
      <c r="E33" s="21">
        <v>403900</v>
      </c>
      <c r="F33" s="21">
        <f t="shared" si="3"/>
        <v>717296300</v>
      </c>
      <c r="G33" s="21">
        <f t="shared" si="4"/>
        <v>748426700</v>
      </c>
      <c r="H33" s="22">
        <f t="shared" si="5"/>
        <v>104.33996383363473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9</v>
      </c>
      <c r="D34" s="20">
        <f>さいたま!D34</f>
        <v>398200</v>
      </c>
      <c r="E34" s="21">
        <v>421300</v>
      </c>
      <c r="F34" s="21">
        <f t="shared" si="3"/>
        <v>677736400</v>
      </c>
      <c r="G34" s="21">
        <f t="shared" si="4"/>
        <v>717052600</v>
      </c>
      <c r="H34" s="22">
        <f t="shared" si="5"/>
        <v>105.8011049723757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65</v>
      </c>
      <c r="D35" s="20">
        <f>さいたま!D35</f>
        <v>3140300</v>
      </c>
      <c r="E35" s="21">
        <f>SUM(E23:E34)</f>
        <v>2368600</v>
      </c>
      <c r="F35" s="21">
        <f>SUM(F23:F34)</f>
        <v>3136633300</v>
      </c>
      <c r="G35" s="21">
        <f>SUM(G23:G34)</f>
        <v>3275717100</v>
      </c>
      <c r="H35" s="22">
        <f t="shared" si="5"/>
        <v>104.43417469297415</v>
      </c>
      <c r="I35" s="10"/>
    </row>
    <row r="36" spans="1:9" x14ac:dyDescent="0.15">
      <c r="F36" s="2">
        <f>F35/B35</f>
        <v>316416.15050943207</v>
      </c>
      <c r="G36" s="2">
        <f>G35/C35</f>
        <v>50395647.692307696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1">
        <v>1</v>
      </c>
      <c r="D40" s="20">
        <f>さいたま!D40</f>
        <v>149700</v>
      </c>
      <c r="E40" s="21">
        <v>156800</v>
      </c>
      <c r="F40" s="21">
        <f t="shared" ref="F40:F51" si="6">IF(C40=0,0,B40*D40)</f>
        <v>124999500</v>
      </c>
      <c r="G40" s="21">
        <f t="shared" ref="G40:G51" si="7">B40*E40</f>
        <v>130928000</v>
      </c>
      <c r="H40" s="22">
        <f>G40/F40*100</f>
        <v>104.74281897127588</v>
      </c>
      <c r="I40" s="10"/>
    </row>
    <row r="41" spans="1:9" x14ac:dyDescent="0.15">
      <c r="A41" s="19" t="s">
        <v>17</v>
      </c>
      <c r="B41" s="20">
        <f>さいたま!B41</f>
        <v>671</v>
      </c>
      <c r="C41" s="21">
        <v>2</v>
      </c>
      <c r="D41" s="20">
        <f>さいたま!D41</f>
        <v>156400</v>
      </c>
      <c r="E41" s="21">
        <v>160500</v>
      </c>
      <c r="F41" s="21">
        <f t="shared" si="6"/>
        <v>104944400</v>
      </c>
      <c r="G41" s="21">
        <f t="shared" si="7"/>
        <v>107695500</v>
      </c>
      <c r="H41" s="22">
        <f>G41/F41*100</f>
        <v>102.62148337595909</v>
      </c>
      <c r="I41" s="10"/>
    </row>
    <row r="42" spans="1:9" x14ac:dyDescent="0.15">
      <c r="A42" s="19" t="s">
        <v>18</v>
      </c>
      <c r="B42" s="20">
        <f>さいたま!B42</f>
        <v>608</v>
      </c>
      <c r="C42" s="21">
        <v>0</v>
      </c>
      <c r="D42" s="20">
        <f>さいたま!D42</f>
        <v>159900</v>
      </c>
      <c r="E42" s="21">
        <v>0</v>
      </c>
      <c r="F42" s="21">
        <f t="shared" si="6"/>
        <v>0</v>
      </c>
      <c r="G42" s="21">
        <f t="shared" si="7"/>
        <v>0</v>
      </c>
      <c r="H42" s="22" t="e">
        <f>G42/F42*100</f>
        <v>#DIV/0!</v>
      </c>
      <c r="I42" s="10"/>
    </row>
    <row r="43" spans="1:9" ht="14.25" thickBot="1" x14ac:dyDescent="0.2">
      <c r="A43" s="34" t="s">
        <v>19</v>
      </c>
      <c r="B43" s="35">
        <f>さいたま!B43</f>
        <v>973</v>
      </c>
      <c r="C43" s="36">
        <v>0</v>
      </c>
      <c r="D43" s="35">
        <f>さいたま!D43</f>
        <v>170100</v>
      </c>
      <c r="E43" s="36">
        <v>0</v>
      </c>
      <c r="F43" s="36">
        <f t="shared" si="6"/>
        <v>0</v>
      </c>
      <c r="G43" s="36">
        <f t="shared" si="7"/>
        <v>0</v>
      </c>
      <c r="H43" s="38" t="e">
        <f t="shared" ref="H43:H52" si="8">G43/F43*100</f>
        <v>#DIV/0!</v>
      </c>
      <c r="I43" s="10"/>
    </row>
    <row r="44" spans="1:9" x14ac:dyDescent="0.15">
      <c r="A44" s="39" t="s">
        <v>20</v>
      </c>
      <c r="B44" s="40">
        <f>さいたま!B44</f>
        <v>380</v>
      </c>
      <c r="C44" s="40">
        <v>1</v>
      </c>
      <c r="D44" s="40">
        <f>さいたま!D44</f>
        <v>187800</v>
      </c>
      <c r="E44" s="40">
        <v>199700</v>
      </c>
      <c r="F44" s="40">
        <f t="shared" si="6"/>
        <v>71364000</v>
      </c>
      <c r="G44" s="40">
        <f t="shared" si="7"/>
        <v>75886000</v>
      </c>
      <c r="H44" s="42">
        <f t="shared" si="8"/>
        <v>106.33652822151225</v>
      </c>
      <c r="I44" s="10"/>
    </row>
    <row r="45" spans="1:9" x14ac:dyDescent="0.15">
      <c r="A45" s="19" t="s">
        <v>21</v>
      </c>
      <c r="B45" s="20">
        <f>さいたま!B45</f>
        <v>657</v>
      </c>
      <c r="C45" s="21">
        <v>1</v>
      </c>
      <c r="D45" s="20">
        <f>さいたま!D45</f>
        <v>208300</v>
      </c>
      <c r="E45" s="21">
        <v>201500</v>
      </c>
      <c r="F45" s="21">
        <f t="shared" si="6"/>
        <v>136853100</v>
      </c>
      <c r="G45" s="21">
        <f t="shared" si="7"/>
        <v>132385500</v>
      </c>
      <c r="H45" s="22">
        <f t="shared" si="8"/>
        <v>96.735477676428232</v>
      </c>
      <c r="I45" s="10"/>
    </row>
    <row r="46" spans="1:9" x14ac:dyDescent="0.15">
      <c r="A46" s="19" t="s">
        <v>22</v>
      </c>
      <c r="B46" s="20">
        <f>さいたま!B46</f>
        <v>1596</v>
      </c>
      <c r="C46" s="21">
        <v>3</v>
      </c>
      <c r="D46" s="20">
        <f>さいたま!D46</f>
        <v>242800</v>
      </c>
      <c r="E46" s="21">
        <v>234900</v>
      </c>
      <c r="F46" s="21">
        <f t="shared" si="6"/>
        <v>387508800</v>
      </c>
      <c r="G46" s="21">
        <f t="shared" si="7"/>
        <v>374900400</v>
      </c>
      <c r="H46" s="22">
        <f t="shared" si="8"/>
        <v>96.746293245469516</v>
      </c>
      <c r="I46" s="10"/>
    </row>
    <row r="47" spans="1:9" ht="14.25" thickBot="1" x14ac:dyDescent="0.2">
      <c r="A47" s="43" t="s">
        <v>23</v>
      </c>
      <c r="B47" s="44">
        <f>さいたま!B47</f>
        <v>2806</v>
      </c>
      <c r="C47" s="45">
        <v>1</v>
      </c>
      <c r="D47" s="44">
        <f>さいたま!D47</f>
        <v>283900</v>
      </c>
      <c r="E47" s="45">
        <v>237300</v>
      </c>
      <c r="F47" s="45">
        <f t="shared" si="6"/>
        <v>796623400</v>
      </c>
      <c r="G47" s="45">
        <f t="shared" si="7"/>
        <v>665863800</v>
      </c>
      <c r="H47" s="47">
        <f t="shared" si="8"/>
        <v>83.585769637196194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0</v>
      </c>
      <c r="D48" s="20">
        <f>さいたま!D48</f>
        <v>329300</v>
      </c>
      <c r="E48" s="20">
        <v>0</v>
      </c>
      <c r="F48" s="20">
        <f t="shared" si="6"/>
        <v>0</v>
      </c>
      <c r="G48" s="20">
        <f t="shared" si="7"/>
        <v>0</v>
      </c>
      <c r="H48" s="28" t="e">
        <f t="shared" si="8"/>
        <v>#DIV/0!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2</v>
      </c>
      <c r="D49" s="20">
        <f>さいたま!D49</f>
        <v>359000</v>
      </c>
      <c r="E49" s="21">
        <v>356300</v>
      </c>
      <c r="F49" s="21">
        <f t="shared" si="6"/>
        <v>4065316000</v>
      </c>
      <c r="G49" s="21">
        <f t="shared" si="7"/>
        <v>4034741200</v>
      </c>
      <c r="H49" s="22">
        <f t="shared" si="8"/>
        <v>99.247910863509745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8</v>
      </c>
      <c r="D50" s="20">
        <f>さいたま!D50</f>
        <v>380700</v>
      </c>
      <c r="E50" s="21">
        <v>404800</v>
      </c>
      <c r="F50" s="21">
        <f t="shared" si="6"/>
        <v>4348355400</v>
      </c>
      <c r="G50" s="21">
        <f t="shared" si="7"/>
        <v>4623625600</v>
      </c>
      <c r="H50" s="22">
        <f t="shared" si="8"/>
        <v>106.33044391909641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25</v>
      </c>
      <c r="D51" s="20">
        <f>さいたま!D51</f>
        <v>393500</v>
      </c>
      <c r="E51" s="21">
        <v>404300</v>
      </c>
      <c r="F51" s="21">
        <f t="shared" si="6"/>
        <v>5507032500</v>
      </c>
      <c r="G51" s="21">
        <f t="shared" si="7"/>
        <v>5658178500</v>
      </c>
      <c r="H51" s="22">
        <f t="shared" si="8"/>
        <v>102.7445997458704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44</v>
      </c>
      <c r="D52" s="20">
        <f>さいたま!D52</f>
        <v>3021400</v>
      </c>
      <c r="E52" s="21">
        <f>SUM(E40:E51)</f>
        <v>2356100</v>
      </c>
      <c r="F52" s="21">
        <f>SUM(F40:F51)</f>
        <v>15542997100</v>
      </c>
      <c r="G52" s="21">
        <f>SUM(G40:G51)</f>
        <v>15804204500</v>
      </c>
      <c r="H52" s="22">
        <f t="shared" si="8"/>
        <v>101.68054718352873</v>
      </c>
      <c r="I52" s="10"/>
    </row>
    <row r="53" spans="1:9" x14ac:dyDescent="0.15">
      <c r="F53" s="2">
        <f>F52/B52</f>
        <v>299652.92269134376</v>
      </c>
      <c r="G53" s="2">
        <f>G52/C52</f>
        <v>359186465.90909094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1">
        <v>0</v>
      </c>
      <c r="D57" s="20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0">
        <f>さいたま!B58</f>
        <v>0</v>
      </c>
      <c r="C58" s="21">
        <v>0</v>
      </c>
      <c r="D58" s="20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0">
        <f>さいたま!B59</f>
        <v>0</v>
      </c>
      <c r="C59" s="21">
        <v>0</v>
      </c>
      <c r="D59" s="20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34" t="s">
        <v>19</v>
      </c>
      <c r="B60" s="35">
        <f>さいたま!B60</f>
        <v>0</v>
      </c>
      <c r="C60" s="36">
        <v>0</v>
      </c>
      <c r="D60" s="35">
        <f>さいたま!D60</f>
        <v>0</v>
      </c>
      <c r="E60" s="36">
        <v>0</v>
      </c>
      <c r="F60" s="36">
        <f t="shared" si="9"/>
        <v>0</v>
      </c>
      <c r="G60" s="36">
        <f t="shared" si="10"/>
        <v>0</v>
      </c>
      <c r="H60" s="38" t="e">
        <f t="shared" si="11"/>
        <v>#DIV/0!</v>
      </c>
      <c r="I60" s="10"/>
    </row>
    <row r="61" spans="1:9" x14ac:dyDescent="0.15">
      <c r="A61" s="39" t="s">
        <v>20</v>
      </c>
      <c r="B61" s="40">
        <f>さいたま!B61</f>
        <v>0</v>
      </c>
      <c r="C61" s="40">
        <v>0</v>
      </c>
      <c r="D61" s="40">
        <f>さいたま!D61</f>
        <v>0</v>
      </c>
      <c r="E61" s="40">
        <v>0</v>
      </c>
      <c r="F61" s="40">
        <f t="shared" si="9"/>
        <v>0</v>
      </c>
      <c r="G61" s="40">
        <f t="shared" si="10"/>
        <v>0</v>
      </c>
      <c r="H61" s="42" t="e">
        <f t="shared" si="11"/>
        <v>#DIV/0!</v>
      </c>
      <c r="I61" s="10"/>
    </row>
    <row r="62" spans="1:9" x14ac:dyDescent="0.15">
      <c r="A62" s="19" t="s">
        <v>21</v>
      </c>
      <c r="B62" s="20">
        <f>さいたま!B62</f>
        <v>0</v>
      </c>
      <c r="C62" s="21">
        <v>0</v>
      </c>
      <c r="D62" s="20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0">
        <f>さいたま!B63</f>
        <v>9</v>
      </c>
      <c r="C63" s="21">
        <v>0</v>
      </c>
      <c r="D63" s="20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43" t="s">
        <v>23</v>
      </c>
      <c r="B64" s="44">
        <f>さいたま!B64</f>
        <v>8</v>
      </c>
      <c r="C64" s="45">
        <v>0</v>
      </c>
      <c r="D64" s="44">
        <f>さいたま!D64</f>
        <v>240200</v>
      </c>
      <c r="E64" s="45">
        <v>0</v>
      </c>
      <c r="F64" s="45">
        <f t="shared" si="9"/>
        <v>0</v>
      </c>
      <c r="G64" s="45">
        <f t="shared" si="10"/>
        <v>0</v>
      </c>
      <c r="H64" s="47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0</v>
      </c>
      <c r="D65" s="20">
        <f>さいたま!D65</f>
        <v>284600</v>
      </c>
      <c r="E65" s="20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0</v>
      </c>
      <c r="D66" s="20">
        <f>さいたま!D66</f>
        <v>322100</v>
      </c>
      <c r="E66" s="21">
        <v>0</v>
      </c>
      <c r="F66" s="21">
        <f t="shared" si="9"/>
        <v>0</v>
      </c>
      <c r="G66" s="21">
        <f t="shared" si="10"/>
        <v>0</v>
      </c>
      <c r="H66" s="22" t="e">
        <f t="shared" si="11"/>
        <v>#DIV/0!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0</v>
      </c>
      <c r="D67" s="20">
        <f>さいたま!D67</f>
        <v>352800</v>
      </c>
      <c r="E67" s="21">
        <v>0</v>
      </c>
      <c r="F67" s="21">
        <f t="shared" si="9"/>
        <v>0</v>
      </c>
      <c r="G67" s="21">
        <f t="shared" si="10"/>
        <v>0</v>
      </c>
      <c r="H67" s="22" t="e">
        <f>G67/F67*100</f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0</v>
      </c>
      <c r="D68" s="20">
        <f>さいたま!D68</f>
        <v>384400</v>
      </c>
      <c r="E68" s="21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0</v>
      </c>
      <c r="D69" s="20">
        <f>さいたま!D69</f>
        <v>1796700</v>
      </c>
      <c r="E69" s="21">
        <f>SUM(E57:E68)</f>
        <v>0</v>
      </c>
      <c r="F69" s="21">
        <f>SUM(F57:F68)</f>
        <v>0</v>
      </c>
      <c r="G69" s="21">
        <f>SUM(G57:G68)</f>
        <v>0</v>
      </c>
      <c r="H69" s="22" t="e">
        <f>G69/F69*100</f>
        <v>#DIV/0!</v>
      </c>
      <c r="I69" s="10"/>
    </row>
    <row r="70" spans="1:256" ht="14.25" thickBot="1" x14ac:dyDescent="0.2">
      <c r="F70" s="2">
        <f>F69/B69</f>
        <v>0</v>
      </c>
      <c r="G70" s="2" t="e">
        <f>G69/C69</f>
        <v>#DIV/0!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101.64146421373349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4" orientation="portrait" useFirstPageNumber="1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IV190"/>
  <sheetViews>
    <sheetView tabSelected="1" view="pageBreakPreview" zoomScaleNormal="100" zoomScaleSheetLayoutView="100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61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17" t="s">
        <v>10</v>
      </c>
      <c r="D5" s="13" t="s">
        <v>11</v>
      </c>
      <c r="E5" s="13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20">
        <f>さいたま!B6</f>
        <v>2538</v>
      </c>
      <c r="C6" s="20">
        <v>13</v>
      </c>
      <c r="D6" s="20">
        <f>さいたま!D6</f>
        <v>185900</v>
      </c>
      <c r="E6" s="21">
        <v>185800</v>
      </c>
      <c r="F6" s="21">
        <f t="shared" ref="F6:F17" si="0">IF(C6=0,0,B6*D6)</f>
        <v>471814200</v>
      </c>
      <c r="G6" s="21">
        <f t="shared" ref="G6:G17" si="1">B6*E6</f>
        <v>471560400</v>
      </c>
      <c r="H6" s="22">
        <f t="shared" ref="H6:H18" si="2">G6/F6*100</f>
        <v>99.946207638515332</v>
      </c>
      <c r="I6" s="10"/>
    </row>
    <row r="7" spans="1:256" x14ac:dyDescent="0.15">
      <c r="A7" s="19" t="s">
        <v>17</v>
      </c>
      <c r="B7" s="20">
        <f>さいたま!B7</f>
        <v>2739</v>
      </c>
      <c r="C7" s="21">
        <v>13</v>
      </c>
      <c r="D7" s="20">
        <f>さいたま!D7</f>
        <v>192100</v>
      </c>
      <c r="E7" s="21">
        <v>192700</v>
      </c>
      <c r="F7" s="21">
        <f t="shared" si="0"/>
        <v>526161900</v>
      </c>
      <c r="G7" s="21">
        <f t="shared" si="1"/>
        <v>527805300</v>
      </c>
      <c r="H7" s="22">
        <f t="shared" si="2"/>
        <v>100.31233732431026</v>
      </c>
      <c r="I7" s="10"/>
    </row>
    <row r="8" spans="1:256" x14ac:dyDescent="0.15">
      <c r="A8" s="19" t="s">
        <v>18</v>
      </c>
      <c r="B8" s="20">
        <f>さいたま!B8</f>
        <v>2665</v>
      </c>
      <c r="C8" s="21">
        <v>21</v>
      </c>
      <c r="D8" s="20">
        <f>さいたま!D8</f>
        <v>199600</v>
      </c>
      <c r="E8" s="21">
        <v>199600</v>
      </c>
      <c r="F8" s="21">
        <f t="shared" si="0"/>
        <v>531934000</v>
      </c>
      <c r="G8" s="21">
        <f t="shared" si="1"/>
        <v>531934000</v>
      </c>
      <c r="H8" s="22">
        <f t="shared" si="2"/>
        <v>100</v>
      </c>
      <c r="I8" s="10"/>
    </row>
    <row r="9" spans="1:256" ht="14.25" thickBot="1" x14ac:dyDescent="0.2">
      <c r="A9" s="34" t="s">
        <v>19</v>
      </c>
      <c r="B9" s="35">
        <f>さいたま!B9</f>
        <v>4645</v>
      </c>
      <c r="C9" s="36">
        <v>38</v>
      </c>
      <c r="D9" s="35">
        <f>さいたま!D9</f>
        <v>211700</v>
      </c>
      <c r="E9" s="36">
        <v>209700</v>
      </c>
      <c r="F9" s="36">
        <f t="shared" si="0"/>
        <v>983346500</v>
      </c>
      <c r="G9" s="36">
        <f t="shared" si="1"/>
        <v>974056500</v>
      </c>
      <c r="H9" s="38">
        <f t="shared" si="2"/>
        <v>99.055266887104395</v>
      </c>
      <c r="I9" s="10"/>
    </row>
    <row r="10" spans="1:256" x14ac:dyDescent="0.15">
      <c r="A10" s="39" t="s">
        <v>20</v>
      </c>
      <c r="B10" s="40">
        <f>さいたま!B10</f>
        <v>3696</v>
      </c>
      <c r="C10" s="40">
        <v>27</v>
      </c>
      <c r="D10" s="40">
        <f>さいたま!D10</f>
        <v>229600</v>
      </c>
      <c r="E10" s="40">
        <v>224500</v>
      </c>
      <c r="F10" s="40">
        <f t="shared" si="0"/>
        <v>848601600</v>
      </c>
      <c r="G10" s="40">
        <f t="shared" si="1"/>
        <v>829752000</v>
      </c>
      <c r="H10" s="42">
        <f t="shared" si="2"/>
        <v>97.778745644599312</v>
      </c>
      <c r="I10" s="10"/>
    </row>
    <row r="11" spans="1:256" x14ac:dyDescent="0.15">
      <c r="A11" s="19" t="s">
        <v>21</v>
      </c>
      <c r="B11" s="20">
        <f>さいたま!B11</f>
        <v>6043</v>
      </c>
      <c r="C11" s="21">
        <v>42</v>
      </c>
      <c r="D11" s="20">
        <f>さいたま!D11</f>
        <v>252600</v>
      </c>
      <c r="E11" s="21">
        <v>239700</v>
      </c>
      <c r="F11" s="21">
        <f t="shared" si="0"/>
        <v>1526461800</v>
      </c>
      <c r="G11" s="21">
        <f t="shared" si="1"/>
        <v>1448507100</v>
      </c>
      <c r="H11" s="22">
        <f t="shared" si="2"/>
        <v>94.893111638954878</v>
      </c>
      <c r="I11" s="10"/>
    </row>
    <row r="12" spans="1:256" x14ac:dyDescent="0.15">
      <c r="A12" s="19" t="s">
        <v>22</v>
      </c>
      <c r="B12" s="20">
        <f>さいたま!B12</f>
        <v>11105</v>
      </c>
      <c r="C12" s="21">
        <v>21</v>
      </c>
      <c r="D12" s="20">
        <f>さいたま!D12</f>
        <v>293000</v>
      </c>
      <c r="E12" s="21">
        <v>265600</v>
      </c>
      <c r="F12" s="21">
        <f t="shared" si="0"/>
        <v>3253765000</v>
      </c>
      <c r="G12" s="21">
        <f t="shared" si="1"/>
        <v>2949488000</v>
      </c>
      <c r="H12" s="22">
        <f t="shared" si="2"/>
        <v>90.648464163822524</v>
      </c>
      <c r="I12" s="10"/>
    </row>
    <row r="13" spans="1:256" ht="14.25" thickBot="1" x14ac:dyDescent="0.2">
      <c r="A13" s="43" t="s">
        <v>23</v>
      </c>
      <c r="B13" s="44">
        <f>さいたま!B13</f>
        <v>12674</v>
      </c>
      <c r="C13" s="45">
        <v>17</v>
      </c>
      <c r="D13" s="44">
        <f>さいたま!D13</f>
        <v>333000</v>
      </c>
      <c r="E13" s="45">
        <v>349500</v>
      </c>
      <c r="F13" s="45">
        <f t="shared" si="0"/>
        <v>4220442000</v>
      </c>
      <c r="G13" s="45">
        <f t="shared" si="1"/>
        <v>4429563000</v>
      </c>
      <c r="H13" s="47">
        <f t="shared" si="2"/>
        <v>104.95495495495494</v>
      </c>
      <c r="I13" s="10"/>
    </row>
    <row r="14" spans="1:256" x14ac:dyDescent="0.15">
      <c r="A14" s="27" t="s">
        <v>24</v>
      </c>
      <c r="B14" s="20">
        <f>さいたま!B14</f>
        <v>13152</v>
      </c>
      <c r="C14" s="20">
        <v>26</v>
      </c>
      <c r="D14" s="20">
        <f>さいたま!D14</f>
        <v>372400</v>
      </c>
      <c r="E14" s="20">
        <v>376600</v>
      </c>
      <c r="F14" s="20">
        <f t="shared" si="0"/>
        <v>4897804800</v>
      </c>
      <c r="G14" s="20">
        <f t="shared" si="1"/>
        <v>4953043200</v>
      </c>
      <c r="H14" s="28">
        <f t="shared" si="2"/>
        <v>101.12781954887218</v>
      </c>
      <c r="I14" s="10"/>
    </row>
    <row r="15" spans="1:256" x14ac:dyDescent="0.15">
      <c r="A15" s="19" t="s">
        <v>25</v>
      </c>
      <c r="B15" s="20">
        <f>さいたま!B15</f>
        <v>10229</v>
      </c>
      <c r="C15" s="21">
        <v>28</v>
      </c>
      <c r="D15" s="20">
        <f>さいたま!D15</f>
        <v>399300</v>
      </c>
      <c r="E15" s="21">
        <v>397800</v>
      </c>
      <c r="F15" s="21">
        <f t="shared" si="0"/>
        <v>4084439700</v>
      </c>
      <c r="G15" s="21">
        <f t="shared" si="1"/>
        <v>4069096200</v>
      </c>
      <c r="H15" s="22">
        <f t="shared" si="2"/>
        <v>99.624342599549209</v>
      </c>
      <c r="I15" s="10"/>
    </row>
    <row r="16" spans="1:256" x14ac:dyDescent="0.15">
      <c r="A16" s="19" t="s">
        <v>26</v>
      </c>
      <c r="B16" s="20">
        <f>さいたま!B16</f>
        <v>6873</v>
      </c>
      <c r="C16" s="21">
        <v>19</v>
      </c>
      <c r="D16" s="20">
        <f>さいたま!D16</f>
        <v>406500</v>
      </c>
      <c r="E16" s="21">
        <v>450800</v>
      </c>
      <c r="F16" s="21">
        <f t="shared" si="0"/>
        <v>2793874500</v>
      </c>
      <c r="G16" s="21">
        <f t="shared" si="1"/>
        <v>3098348400</v>
      </c>
      <c r="H16" s="22">
        <f t="shared" si="2"/>
        <v>110.89790897908981</v>
      </c>
      <c r="I16" s="10"/>
    </row>
    <row r="17" spans="1:9" x14ac:dyDescent="0.15">
      <c r="A17" s="19" t="s">
        <v>27</v>
      </c>
      <c r="B17" s="20">
        <f>さいたま!B17</f>
        <v>1876</v>
      </c>
      <c r="C17" s="21">
        <v>5</v>
      </c>
      <c r="D17" s="20">
        <f>さいたま!D17</f>
        <v>408400</v>
      </c>
      <c r="E17" s="21">
        <v>443100</v>
      </c>
      <c r="F17" s="21">
        <f t="shared" si="0"/>
        <v>766158400</v>
      </c>
      <c r="G17" s="21">
        <f t="shared" si="1"/>
        <v>831255600</v>
      </c>
      <c r="H17" s="22">
        <f t="shared" si="2"/>
        <v>108.49657198824683</v>
      </c>
      <c r="I17" s="10"/>
    </row>
    <row r="18" spans="1:9" x14ac:dyDescent="0.15">
      <c r="A18" s="19" t="s">
        <v>28</v>
      </c>
      <c r="B18" s="20">
        <f>さいたま!B18</f>
        <v>78235</v>
      </c>
      <c r="C18" s="21">
        <f>SUM(C6:C17)</f>
        <v>270</v>
      </c>
      <c r="D18" s="20">
        <f>さいたま!D18</f>
        <v>3484100</v>
      </c>
      <c r="E18" s="21">
        <f>SUM(E6:E17)</f>
        <v>3535400</v>
      </c>
      <c r="F18" s="21">
        <f>SUM(F6:F17)</f>
        <v>24904804400</v>
      </c>
      <c r="G18" s="21">
        <f>SUM(G6:G17)</f>
        <v>25114409700</v>
      </c>
      <c r="H18" s="22">
        <f t="shared" si="2"/>
        <v>100.84162596354301</v>
      </c>
      <c r="I18" s="10"/>
    </row>
    <row r="19" spans="1:9" x14ac:dyDescent="0.15">
      <c r="F19" s="2">
        <f>F18/B18</f>
        <v>318333.28305745509</v>
      </c>
      <c r="G19" s="2">
        <f>G18/C18</f>
        <v>93016332.222222224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1">
        <v>0</v>
      </c>
      <c r="D23" s="20">
        <f>さいたま!D23</f>
        <v>160900</v>
      </c>
      <c r="E23" s="21">
        <v>0</v>
      </c>
      <c r="F23" s="21">
        <f t="shared" ref="F23:F34" si="3">IF(C23=0,0,B23*D23)</f>
        <v>0</v>
      </c>
      <c r="G23" s="21">
        <f t="shared" ref="G23:G34" si="4">B23*E23</f>
        <v>0</v>
      </c>
      <c r="H23" s="22" t="e">
        <f>G23/F23*100</f>
        <v>#DIV/0!</v>
      </c>
      <c r="I23" s="10"/>
    </row>
    <row r="24" spans="1:9" x14ac:dyDescent="0.15">
      <c r="A24" s="19" t="s">
        <v>17</v>
      </c>
      <c r="B24" s="20">
        <f>さいたま!B24</f>
        <v>179</v>
      </c>
      <c r="C24" s="21">
        <v>2</v>
      </c>
      <c r="D24" s="20">
        <f>さいたま!D24</f>
        <v>163600</v>
      </c>
      <c r="E24" s="21">
        <v>179200</v>
      </c>
      <c r="F24" s="21">
        <f t="shared" si="3"/>
        <v>29284400</v>
      </c>
      <c r="G24" s="21">
        <f t="shared" si="4"/>
        <v>32076800</v>
      </c>
      <c r="H24" s="22">
        <f>G24/F24*100</f>
        <v>109.53545232273838</v>
      </c>
      <c r="I24" s="10"/>
    </row>
    <row r="25" spans="1:9" x14ac:dyDescent="0.15">
      <c r="A25" s="19" t="s">
        <v>18</v>
      </c>
      <c r="B25" s="20">
        <f>さいたま!B25</f>
        <v>158</v>
      </c>
      <c r="C25" s="2">
        <v>1</v>
      </c>
      <c r="D25" s="20">
        <f>さいたま!D25</f>
        <v>171700</v>
      </c>
      <c r="E25" s="21">
        <v>185800</v>
      </c>
      <c r="F25" s="21">
        <f t="shared" si="3"/>
        <v>27128600</v>
      </c>
      <c r="G25" s="21">
        <f t="shared" si="4"/>
        <v>29356400</v>
      </c>
      <c r="H25" s="22">
        <f>G25/F25*100</f>
        <v>108.21199767035527</v>
      </c>
      <c r="I25" s="10"/>
    </row>
    <row r="26" spans="1:9" ht="14.25" thickBot="1" x14ac:dyDescent="0.2">
      <c r="A26" s="34" t="s">
        <v>19</v>
      </c>
      <c r="B26" s="35">
        <f>さいたま!B26</f>
        <v>286</v>
      </c>
      <c r="C26" s="36">
        <v>5</v>
      </c>
      <c r="D26" s="35">
        <f>さいたま!D26</f>
        <v>179500</v>
      </c>
      <c r="E26" s="36">
        <v>198300</v>
      </c>
      <c r="F26" s="36">
        <f t="shared" si="3"/>
        <v>51337000</v>
      </c>
      <c r="G26" s="36">
        <f t="shared" si="4"/>
        <v>56713800</v>
      </c>
      <c r="H26" s="38">
        <f t="shared" ref="H26:H35" si="5">G26/F26*100</f>
        <v>110.47353760445682</v>
      </c>
      <c r="I26" s="10"/>
    </row>
    <row r="27" spans="1:9" x14ac:dyDescent="0.15">
      <c r="A27" s="39" t="s">
        <v>20</v>
      </c>
      <c r="B27" s="40">
        <f>さいたま!B27</f>
        <v>162</v>
      </c>
      <c r="C27" s="40">
        <v>1</v>
      </c>
      <c r="D27" s="40">
        <f>さいたま!D27</f>
        <v>200600</v>
      </c>
      <c r="E27" s="40">
        <v>213600</v>
      </c>
      <c r="F27" s="40">
        <f t="shared" si="3"/>
        <v>32497200</v>
      </c>
      <c r="G27" s="40">
        <f t="shared" si="4"/>
        <v>34603200</v>
      </c>
      <c r="H27" s="42">
        <f t="shared" si="5"/>
        <v>106.48055832502492</v>
      </c>
      <c r="I27" s="10"/>
    </row>
    <row r="28" spans="1:9" x14ac:dyDescent="0.15">
      <c r="A28" s="19" t="s">
        <v>21</v>
      </c>
      <c r="B28" s="20">
        <f>さいたま!B28</f>
        <v>270</v>
      </c>
      <c r="C28" s="21">
        <v>1</v>
      </c>
      <c r="D28" s="20">
        <f>さいたま!D28</f>
        <v>221500</v>
      </c>
      <c r="E28" s="21">
        <v>236000</v>
      </c>
      <c r="F28" s="21">
        <f t="shared" si="3"/>
        <v>59805000</v>
      </c>
      <c r="G28" s="21">
        <f t="shared" si="4"/>
        <v>63720000</v>
      </c>
      <c r="H28" s="22">
        <f t="shared" si="5"/>
        <v>106.54627539503385</v>
      </c>
      <c r="I28" s="10"/>
    </row>
    <row r="29" spans="1:9" x14ac:dyDescent="0.15">
      <c r="A29" s="19" t="s">
        <v>22</v>
      </c>
      <c r="B29" s="20">
        <f>さいたま!B29</f>
        <v>704</v>
      </c>
      <c r="C29" s="21">
        <v>0</v>
      </c>
      <c r="D29" s="20">
        <f>さいたま!D29</f>
        <v>256800</v>
      </c>
      <c r="E29" s="21">
        <v>0</v>
      </c>
      <c r="F29" s="21">
        <f t="shared" si="3"/>
        <v>0</v>
      </c>
      <c r="G29" s="21">
        <f t="shared" si="4"/>
        <v>0</v>
      </c>
      <c r="H29" s="22" t="e">
        <f t="shared" si="5"/>
        <v>#DIV/0!</v>
      </c>
      <c r="I29" s="10"/>
    </row>
    <row r="30" spans="1:9" ht="14.25" thickBot="1" x14ac:dyDescent="0.2">
      <c r="A30" s="43" t="s">
        <v>23</v>
      </c>
      <c r="B30" s="44">
        <f>さいたま!B30</f>
        <v>1079</v>
      </c>
      <c r="C30" s="45">
        <v>1</v>
      </c>
      <c r="D30" s="44">
        <f>さいたま!D30</f>
        <v>298400</v>
      </c>
      <c r="E30" s="45">
        <v>336900</v>
      </c>
      <c r="F30" s="45">
        <f t="shared" si="3"/>
        <v>321973600</v>
      </c>
      <c r="G30" s="45">
        <f t="shared" si="4"/>
        <v>363515100</v>
      </c>
      <c r="H30" s="47">
        <f t="shared" si="5"/>
        <v>112.90214477211795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6</v>
      </c>
      <c r="D31" s="20">
        <f>さいたま!D31</f>
        <v>337400</v>
      </c>
      <c r="E31" s="20">
        <v>358100</v>
      </c>
      <c r="F31" s="20">
        <f t="shared" si="3"/>
        <v>616092400</v>
      </c>
      <c r="G31" s="20">
        <f t="shared" si="4"/>
        <v>653890600</v>
      </c>
      <c r="H31" s="28">
        <f t="shared" si="5"/>
        <v>106.13515115589804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12</v>
      </c>
      <c r="D32" s="20">
        <f>さいたま!D32</f>
        <v>364600</v>
      </c>
      <c r="E32" s="21">
        <v>371000</v>
      </c>
      <c r="F32" s="21">
        <f t="shared" si="3"/>
        <v>562942400</v>
      </c>
      <c r="G32" s="21">
        <f t="shared" si="4"/>
        <v>572824000</v>
      </c>
      <c r="H32" s="22">
        <f t="shared" si="5"/>
        <v>101.75534832693363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4</v>
      </c>
      <c r="D33" s="20">
        <f>さいたま!D33</f>
        <v>387100</v>
      </c>
      <c r="E33" s="21">
        <v>429200</v>
      </c>
      <c r="F33" s="21">
        <f t="shared" si="3"/>
        <v>717296300</v>
      </c>
      <c r="G33" s="21">
        <f t="shared" si="4"/>
        <v>795307600</v>
      </c>
      <c r="H33" s="22">
        <f t="shared" si="5"/>
        <v>110.87574270214415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1</v>
      </c>
      <c r="D34" s="20">
        <f>さいたま!D34</f>
        <v>398200</v>
      </c>
      <c r="E34" s="21">
        <v>376300</v>
      </c>
      <c r="F34" s="21">
        <f t="shared" si="3"/>
        <v>677736400</v>
      </c>
      <c r="G34" s="21">
        <f t="shared" si="4"/>
        <v>640462600</v>
      </c>
      <c r="H34" s="22">
        <f t="shared" si="5"/>
        <v>94.500251130085388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34</v>
      </c>
      <c r="D35" s="20">
        <f>さいたま!D35</f>
        <v>3140300</v>
      </c>
      <c r="E35" s="21">
        <f>SUM(E23:E34)</f>
        <v>2884400</v>
      </c>
      <c r="F35" s="21">
        <f>SUM(F23:F34)</f>
        <v>3096093300</v>
      </c>
      <c r="G35" s="21">
        <f>SUM(G23:G34)</f>
        <v>3242470100</v>
      </c>
      <c r="H35" s="22">
        <f t="shared" si="5"/>
        <v>104.72779034146032</v>
      </c>
      <c r="I35" s="10"/>
    </row>
    <row r="36" spans="1:9" x14ac:dyDescent="0.15">
      <c r="F36" s="2">
        <f>F35/B35</f>
        <v>312326.57116917177</v>
      </c>
      <c r="G36" s="2">
        <f>G35/C35</f>
        <v>95366767.64705883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1">
        <v>1</v>
      </c>
      <c r="D40" s="20">
        <f>さいたま!D40</f>
        <v>149700</v>
      </c>
      <c r="E40" s="21">
        <v>156800</v>
      </c>
      <c r="F40" s="21">
        <f t="shared" ref="F40:F51" si="6">IF(C40=0,0,B40*D40)</f>
        <v>124999500</v>
      </c>
      <c r="G40" s="21">
        <f t="shared" ref="G40:G51" si="7">B40*E40</f>
        <v>130928000</v>
      </c>
      <c r="H40" s="22">
        <f>G40/F40*100</f>
        <v>104.74281897127588</v>
      </c>
      <c r="I40" s="10"/>
    </row>
    <row r="41" spans="1:9" x14ac:dyDescent="0.15">
      <c r="A41" s="19" t="s">
        <v>17</v>
      </c>
      <c r="B41" s="20">
        <f>さいたま!B41</f>
        <v>671</v>
      </c>
      <c r="C41" s="21">
        <v>0</v>
      </c>
      <c r="D41" s="20">
        <f>さいたま!D41</f>
        <v>156400</v>
      </c>
      <c r="E41" s="21">
        <v>0</v>
      </c>
      <c r="F41" s="21">
        <f t="shared" si="6"/>
        <v>0</v>
      </c>
      <c r="G41" s="21">
        <f t="shared" si="7"/>
        <v>0</v>
      </c>
      <c r="H41" s="22" t="e">
        <f>G41/F41*100</f>
        <v>#DIV/0!</v>
      </c>
      <c r="I41" s="10"/>
    </row>
    <row r="42" spans="1:9" x14ac:dyDescent="0.15">
      <c r="A42" s="19" t="s">
        <v>18</v>
      </c>
      <c r="B42" s="20">
        <f>さいたま!B42</f>
        <v>608</v>
      </c>
      <c r="C42" s="21">
        <v>1</v>
      </c>
      <c r="D42" s="20">
        <f>さいたま!D42</f>
        <v>159900</v>
      </c>
      <c r="E42" s="21">
        <v>168600</v>
      </c>
      <c r="F42" s="21">
        <f t="shared" si="6"/>
        <v>97219200</v>
      </c>
      <c r="G42" s="21">
        <f t="shared" si="7"/>
        <v>102508800</v>
      </c>
      <c r="H42" s="22">
        <f>G42/F42*100</f>
        <v>105.44090056285178</v>
      </c>
      <c r="I42" s="10"/>
    </row>
    <row r="43" spans="1:9" ht="14.25" thickBot="1" x14ac:dyDescent="0.2">
      <c r="A43" s="34" t="s">
        <v>19</v>
      </c>
      <c r="B43" s="35">
        <f>さいたま!B43</f>
        <v>973</v>
      </c>
      <c r="C43" s="36">
        <v>4</v>
      </c>
      <c r="D43" s="35">
        <f>さいたま!D43</f>
        <v>170100</v>
      </c>
      <c r="E43" s="36">
        <v>180200</v>
      </c>
      <c r="F43" s="36">
        <f t="shared" si="6"/>
        <v>165507300</v>
      </c>
      <c r="G43" s="36">
        <f t="shared" si="7"/>
        <v>175334600</v>
      </c>
      <c r="H43" s="38">
        <f t="shared" ref="H43:H52" si="8">G43/F43*100</f>
        <v>105.93768371546149</v>
      </c>
      <c r="I43" s="10"/>
    </row>
    <row r="44" spans="1:9" x14ac:dyDescent="0.15">
      <c r="A44" s="39" t="s">
        <v>20</v>
      </c>
      <c r="B44" s="40">
        <f>さいたま!B44</f>
        <v>380</v>
      </c>
      <c r="C44" s="40">
        <v>1</v>
      </c>
      <c r="D44" s="40">
        <f>さいたま!D44</f>
        <v>187800</v>
      </c>
      <c r="E44" s="40">
        <v>192700</v>
      </c>
      <c r="F44" s="40">
        <f t="shared" si="6"/>
        <v>71364000</v>
      </c>
      <c r="G44" s="40">
        <f t="shared" si="7"/>
        <v>73226000</v>
      </c>
      <c r="H44" s="42">
        <f t="shared" si="8"/>
        <v>102.60915867944622</v>
      </c>
      <c r="I44" s="10"/>
    </row>
    <row r="45" spans="1:9" x14ac:dyDescent="0.15">
      <c r="A45" s="19" t="s">
        <v>21</v>
      </c>
      <c r="B45" s="20">
        <f>さいたま!B45</f>
        <v>657</v>
      </c>
      <c r="C45" s="21">
        <v>2</v>
      </c>
      <c r="D45" s="20">
        <f>さいたま!D45</f>
        <v>208300</v>
      </c>
      <c r="E45" s="21">
        <v>206800</v>
      </c>
      <c r="F45" s="21">
        <f t="shared" si="6"/>
        <v>136853100</v>
      </c>
      <c r="G45" s="21">
        <f t="shared" si="7"/>
        <v>135867600</v>
      </c>
      <c r="H45" s="22">
        <f t="shared" si="8"/>
        <v>99.279884781565059</v>
      </c>
      <c r="I45" s="10"/>
    </row>
    <row r="46" spans="1:9" x14ac:dyDescent="0.15">
      <c r="A46" s="19" t="s">
        <v>22</v>
      </c>
      <c r="B46" s="20">
        <f>さいたま!B46</f>
        <v>1596</v>
      </c>
      <c r="C46" s="21">
        <v>0</v>
      </c>
      <c r="D46" s="20">
        <f>さいたま!D46</f>
        <v>242800</v>
      </c>
      <c r="E46" s="21">
        <v>0</v>
      </c>
      <c r="F46" s="21">
        <f t="shared" si="6"/>
        <v>0</v>
      </c>
      <c r="G46" s="21">
        <f t="shared" si="7"/>
        <v>0</v>
      </c>
      <c r="H46" s="22" t="e">
        <f t="shared" si="8"/>
        <v>#DIV/0!</v>
      </c>
      <c r="I46" s="10"/>
    </row>
    <row r="47" spans="1:9" ht="14.25" thickBot="1" x14ac:dyDescent="0.2">
      <c r="A47" s="43" t="s">
        <v>23</v>
      </c>
      <c r="B47" s="44">
        <f>さいたま!B47</f>
        <v>2806</v>
      </c>
      <c r="C47" s="45">
        <v>3</v>
      </c>
      <c r="D47" s="44">
        <f>さいたま!D47</f>
        <v>283900</v>
      </c>
      <c r="E47" s="45">
        <v>325900</v>
      </c>
      <c r="F47" s="45">
        <f t="shared" si="6"/>
        <v>796623400</v>
      </c>
      <c r="G47" s="45">
        <f t="shared" si="7"/>
        <v>914475400</v>
      </c>
      <c r="H47" s="47">
        <f t="shared" si="8"/>
        <v>114.79394152870729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5</v>
      </c>
      <c r="D48" s="20">
        <f>さいたま!D48</f>
        <v>329300</v>
      </c>
      <c r="E48" s="20">
        <v>356900</v>
      </c>
      <c r="F48" s="20">
        <f t="shared" si="6"/>
        <v>2174367900</v>
      </c>
      <c r="G48" s="20">
        <f t="shared" si="7"/>
        <v>2356610700</v>
      </c>
      <c r="H48" s="28">
        <f t="shared" si="8"/>
        <v>108.38141512298816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23</v>
      </c>
      <c r="D49" s="20">
        <f>さいたま!D49</f>
        <v>359000</v>
      </c>
      <c r="E49" s="21">
        <v>362600</v>
      </c>
      <c r="F49" s="21">
        <f t="shared" si="6"/>
        <v>4065316000</v>
      </c>
      <c r="G49" s="21">
        <f t="shared" si="7"/>
        <v>4106082400</v>
      </c>
      <c r="H49" s="22">
        <f t="shared" si="8"/>
        <v>101.00278551532034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11</v>
      </c>
      <c r="D50" s="20">
        <f>さいたま!D50</f>
        <v>380700</v>
      </c>
      <c r="E50" s="21">
        <v>397300</v>
      </c>
      <c r="F50" s="21">
        <f t="shared" si="6"/>
        <v>4348355400</v>
      </c>
      <c r="G50" s="21">
        <f t="shared" si="7"/>
        <v>4537960600</v>
      </c>
      <c r="H50" s="22">
        <f t="shared" si="8"/>
        <v>104.36038875755187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15</v>
      </c>
      <c r="D51" s="20">
        <f>さいたま!D51</f>
        <v>393500</v>
      </c>
      <c r="E51" s="21">
        <v>430200</v>
      </c>
      <c r="F51" s="21">
        <f t="shared" si="6"/>
        <v>5507032500</v>
      </c>
      <c r="G51" s="21">
        <f t="shared" si="7"/>
        <v>6020649000</v>
      </c>
      <c r="H51" s="22">
        <f t="shared" si="8"/>
        <v>109.32655654383736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66</v>
      </c>
      <c r="D52" s="20">
        <f>さいたま!D52</f>
        <v>3021400</v>
      </c>
      <c r="E52" s="21">
        <f>SUM(E40:E51)</f>
        <v>2778000</v>
      </c>
      <c r="F52" s="21">
        <f>SUM(F40:F51)</f>
        <v>17487638300</v>
      </c>
      <c r="G52" s="21">
        <f>SUM(G40:G51)</f>
        <v>18553643100</v>
      </c>
      <c r="H52" s="22">
        <f t="shared" si="8"/>
        <v>106.09576194173687</v>
      </c>
      <c r="I52" s="10"/>
    </row>
    <row r="53" spans="1:9" x14ac:dyDescent="0.15">
      <c r="F53" s="2">
        <f>F52/B52</f>
        <v>337143.59552727971</v>
      </c>
      <c r="G53" s="2">
        <f>G52/C52</f>
        <v>281115804.54545456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1">
        <v>0</v>
      </c>
      <c r="D57" s="20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0">
        <f>さいたま!B58</f>
        <v>0</v>
      </c>
      <c r="C58" s="21">
        <v>0</v>
      </c>
      <c r="D58" s="20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0">
        <f>さいたま!B59</f>
        <v>0</v>
      </c>
      <c r="C59" s="21">
        <v>0</v>
      </c>
      <c r="D59" s="20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34" t="s">
        <v>19</v>
      </c>
      <c r="B60" s="35">
        <f>さいたま!B60</f>
        <v>0</v>
      </c>
      <c r="C60" s="36">
        <v>0</v>
      </c>
      <c r="D60" s="35">
        <f>さいたま!D60</f>
        <v>0</v>
      </c>
      <c r="E60" s="36">
        <v>0</v>
      </c>
      <c r="F60" s="36">
        <f t="shared" si="9"/>
        <v>0</v>
      </c>
      <c r="G60" s="36">
        <f t="shared" si="10"/>
        <v>0</v>
      </c>
      <c r="H60" s="38" t="e">
        <f t="shared" si="11"/>
        <v>#DIV/0!</v>
      </c>
      <c r="I60" s="10"/>
    </row>
    <row r="61" spans="1:9" x14ac:dyDescent="0.15">
      <c r="A61" s="39" t="s">
        <v>20</v>
      </c>
      <c r="B61" s="40">
        <f>さいたま!B61</f>
        <v>0</v>
      </c>
      <c r="C61" s="40">
        <v>0</v>
      </c>
      <c r="D61" s="40">
        <f>さいたま!D61</f>
        <v>0</v>
      </c>
      <c r="E61" s="40">
        <v>0</v>
      </c>
      <c r="F61" s="40">
        <f t="shared" si="9"/>
        <v>0</v>
      </c>
      <c r="G61" s="40">
        <f t="shared" si="10"/>
        <v>0</v>
      </c>
      <c r="H61" s="42" t="e">
        <f t="shared" si="11"/>
        <v>#DIV/0!</v>
      </c>
      <c r="I61" s="10"/>
    </row>
    <row r="62" spans="1:9" x14ac:dyDescent="0.15">
      <c r="A62" s="19" t="s">
        <v>21</v>
      </c>
      <c r="B62" s="20">
        <f>さいたま!B62</f>
        <v>0</v>
      </c>
      <c r="C62" s="21">
        <v>0</v>
      </c>
      <c r="D62" s="20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0">
        <f>さいたま!B63</f>
        <v>9</v>
      </c>
      <c r="C63" s="21">
        <v>0</v>
      </c>
      <c r="D63" s="20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43" t="s">
        <v>23</v>
      </c>
      <c r="B64" s="44">
        <f>さいたま!B64</f>
        <v>8</v>
      </c>
      <c r="C64" s="45">
        <v>0</v>
      </c>
      <c r="D64" s="44">
        <f>さいたま!D64</f>
        <v>240200</v>
      </c>
      <c r="E64" s="45">
        <v>0</v>
      </c>
      <c r="F64" s="45">
        <f t="shared" si="9"/>
        <v>0</v>
      </c>
      <c r="G64" s="45">
        <f t="shared" si="10"/>
        <v>0</v>
      </c>
      <c r="H64" s="47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1</v>
      </c>
      <c r="D65" s="20">
        <f>さいたま!D65</f>
        <v>284600</v>
      </c>
      <c r="E65" s="20">
        <v>265200</v>
      </c>
      <c r="F65" s="20">
        <f t="shared" si="9"/>
        <v>3415200</v>
      </c>
      <c r="G65" s="20">
        <f t="shared" si="10"/>
        <v>3182400</v>
      </c>
      <c r="H65" s="28">
        <f t="shared" si="11"/>
        <v>93.183415319747013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0</v>
      </c>
      <c r="D66" s="20">
        <f>さいたま!D66</f>
        <v>322100</v>
      </c>
      <c r="E66" s="21">
        <v>0</v>
      </c>
      <c r="F66" s="21">
        <f t="shared" si="9"/>
        <v>0</v>
      </c>
      <c r="G66" s="21">
        <f t="shared" si="10"/>
        <v>0</v>
      </c>
      <c r="H66" s="22" t="e">
        <f t="shared" si="11"/>
        <v>#DIV/0!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0</v>
      </c>
      <c r="D67" s="20">
        <f>さいたま!D67</f>
        <v>352800</v>
      </c>
      <c r="E67" s="21">
        <v>0</v>
      </c>
      <c r="F67" s="21">
        <f t="shared" si="9"/>
        <v>0</v>
      </c>
      <c r="G67" s="21">
        <f t="shared" si="10"/>
        <v>0</v>
      </c>
      <c r="H67" s="22" t="e">
        <f>G67/F67*100</f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0</v>
      </c>
      <c r="D68" s="20">
        <f>さいたま!D68</f>
        <v>384400</v>
      </c>
      <c r="E68" s="21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1</v>
      </c>
      <c r="D69" s="20">
        <f>さいたま!D69</f>
        <v>1796700</v>
      </c>
      <c r="E69" s="21">
        <f>SUM(E57:E68)</f>
        <v>265200</v>
      </c>
      <c r="F69" s="21">
        <f>SUM(F57:F68)</f>
        <v>3415200</v>
      </c>
      <c r="G69" s="21">
        <f>SUM(G57:G68)</f>
        <v>3182400</v>
      </c>
      <c r="H69" s="22">
        <f>G69/F69*100</f>
        <v>93.183415319747013</v>
      </c>
      <c r="I69" s="10"/>
    </row>
    <row r="70" spans="1:256" ht="14.25" thickBot="1" x14ac:dyDescent="0.2">
      <c r="F70" s="2">
        <f>F69/B69</f>
        <v>45536</v>
      </c>
      <c r="G70" s="2">
        <f>G69/C69</f>
        <v>3182400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103.12528713870597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31" orientation="portrait" useFirstPageNumber="1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V190"/>
  <sheetViews>
    <sheetView tabSelected="1" view="pageBreakPreview" topLeftCell="A40" zoomScaleNormal="100" zoomScaleSheetLayoutView="100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62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17" t="s">
        <v>10</v>
      </c>
      <c r="D5" s="13" t="s">
        <v>11</v>
      </c>
      <c r="E5" s="13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20">
        <f>さいたま!B6</f>
        <v>2538</v>
      </c>
      <c r="C6" s="20">
        <v>15</v>
      </c>
      <c r="D6" s="20">
        <f>さいたま!D6</f>
        <v>185900</v>
      </c>
      <c r="E6" s="21">
        <v>190200</v>
      </c>
      <c r="F6" s="21">
        <f t="shared" ref="F6:F17" si="0">IF(C6=0,0,B6*D6)</f>
        <v>471814200</v>
      </c>
      <c r="G6" s="21">
        <f t="shared" ref="G6:G17" si="1">B6*E6</f>
        <v>482727600</v>
      </c>
      <c r="H6" s="22">
        <f t="shared" ref="H6:H18" si="2">G6/F6*100</f>
        <v>102.31307154384078</v>
      </c>
      <c r="I6" s="10"/>
    </row>
    <row r="7" spans="1:256" x14ac:dyDescent="0.15">
      <c r="A7" s="19" t="s">
        <v>17</v>
      </c>
      <c r="B7" s="20">
        <f>さいたま!B7</f>
        <v>2739</v>
      </c>
      <c r="C7" s="21">
        <v>15</v>
      </c>
      <c r="D7" s="20">
        <f>さいたま!D7</f>
        <v>192100</v>
      </c>
      <c r="E7" s="21">
        <v>193100</v>
      </c>
      <c r="F7" s="21">
        <f t="shared" si="0"/>
        <v>526161900</v>
      </c>
      <c r="G7" s="21">
        <f t="shared" si="1"/>
        <v>528900900</v>
      </c>
      <c r="H7" s="22">
        <f t="shared" si="2"/>
        <v>100.52056220718374</v>
      </c>
      <c r="I7" s="10"/>
    </row>
    <row r="8" spans="1:256" x14ac:dyDescent="0.15">
      <c r="A8" s="19" t="s">
        <v>18</v>
      </c>
      <c r="B8" s="20">
        <f>さいたま!B8</f>
        <v>2665</v>
      </c>
      <c r="C8" s="21">
        <v>19</v>
      </c>
      <c r="D8" s="20">
        <f>さいたま!D8</f>
        <v>199600</v>
      </c>
      <c r="E8" s="21">
        <v>198700</v>
      </c>
      <c r="F8" s="21">
        <f t="shared" si="0"/>
        <v>531934000</v>
      </c>
      <c r="G8" s="21">
        <f t="shared" si="1"/>
        <v>529535500</v>
      </c>
      <c r="H8" s="22">
        <f t="shared" si="2"/>
        <v>99.549098196392777</v>
      </c>
      <c r="I8" s="10"/>
    </row>
    <row r="9" spans="1:256" ht="14.25" thickBot="1" x14ac:dyDescent="0.2">
      <c r="A9" s="34" t="s">
        <v>19</v>
      </c>
      <c r="B9" s="35">
        <f>さいたま!B9</f>
        <v>4645</v>
      </c>
      <c r="C9" s="36">
        <v>27</v>
      </c>
      <c r="D9" s="35">
        <f>さいたま!D9</f>
        <v>211700</v>
      </c>
      <c r="E9" s="36">
        <v>207300</v>
      </c>
      <c r="F9" s="36">
        <f t="shared" si="0"/>
        <v>983346500</v>
      </c>
      <c r="G9" s="36">
        <f t="shared" si="1"/>
        <v>962908500</v>
      </c>
      <c r="H9" s="38">
        <f t="shared" si="2"/>
        <v>97.921587151629666</v>
      </c>
      <c r="I9" s="10"/>
    </row>
    <row r="10" spans="1:256" x14ac:dyDescent="0.15">
      <c r="A10" s="39" t="s">
        <v>20</v>
      </c>
      <c r="B10" s="40">
        <f>さいたま!B10</f>
        <v>3696</v>
      </c>
      <c r="C10" s="40">
        <v>30</v>
      </c>
      <c r="D10" s="40">
        <f>さいたま!D10</f>
        <v>229600</v>
      </c>
      <c r="E10" s="40">
        <v>226000</v>
      </c>
      <c r="F10" s="40">
        <f t="shared" si="0"/>
        <v>848601600</v>
      </c>
      <c r="G10" s="40">
        <f t="shared" si="1"/>
        <v>835296000</v>
      </c>
      <c r="H10" s="42">
        <f t="shared" si="2"/>
        <v>98.432055749128921</v>
      </c>
      <c r="I10" s="10"/>
    </row>
    <row r="11" spans="1:256" x14ac:dyDescent="0.15">
      <c r="A11" s="19" t="s">
        <v>21</v>
      </c>
      <c r="B11" s="20">
        <f>さいたま!B11</f>
        <v>6043</v>
      </c>
      <c r="C11" s="21">
        <v>26</v>
      </c>
      <c r="D11" s="20">
        <f>さいたま!D11</f>
        <v>252600</v>
      </c>
      <c r="E11" s="21">
        <v>244400</v>
      </c>
      <c r="F11" s="21">
        <f t="shared" si="0"/>
        <v>1526461800</v>
      </c>
      <c r="G11" s="21">
        <f t="shared" si="1"/>
        <v>1476909200</v>
      </c>
      <c r="H11" s="22">
        <f t="shared" si="2"/>
        <v>96.753760886777513</v>
      </c>
      <c r="I11" s="10"/>
    </row>
    <row r="12" spans="1:256" x14ac:dyDescent="0.15">
      <c r="A12" s="19" t="s">
        <v>22</v>
      </c>
      <c r="B12" s="20">
        <f>さいたま!B12</f>
        <v>11105</v>
      </c>
      <c r="C12" s="21">
        <v>36</v>
      </c>
      <c r="D12" s="20">
        <f>さいたま!D12</f>
        <v>293000</v>
      </c>
      <c r="E12" s="21">
        <v>266600</v>
      </c>
      <c r="F12" s="21">
        <f t="shared" si="0"/>
        <v>3253765000</v>
      </c>
      <c r="G12" s="21">
        <f t="shared" si="1"/>
        <v>2960593000</v>
      </c>
      <c r="H12" s="22">
        <f t="shared" si="2"/>
        <v>90.989761092150161</v>
      </c>
      <c r="I12" s="10"/>
    </row>
    <row r="13" spans="1:256" ht="14.25" thickBot="1" x14ac:dyDescent="0.2">
      <c r="A13" s="43" t="s">
        <v>23</v>
      </c>
      <c r="B13" s="44">
        <f>さいたま!B13</f>
        <v>12674</v>
      </c>
      <c r="C13" s="45">
        <v>22</v>
      </c>
      <c r="D13" s="44">
        <f>さいたま!D13</f>
        <v>333000</v>
      </c>
      <c r="E13" s="45">
        <v>319100</v>
      </c>
      <c r="F13" s="45">
        <f t="shared" si="0"/>
        <v>4220442000</v>
      </c>
      <c r="G13" s="45">
        <f t="shared" si="1"/>
        <v>4044273400</v>
      </c>
      <c r="H13" s="47">
        <f t="shared" si="2"/>
        <v>95.825825825825831</v>
      </c>
      <c r="I13" s="10"/>
    </row>
    <row r="14" spans="1:256" x14ac:dyDescent="0.15">
      <c r="A14" s="27" t="s">
        <v>24</v>
      </c>
      <c r="B14" s="20">
        <f>さいたま!B14</f>
        <v>13152</v>
      </c>
      <c r="C14" s="20">
        <v>27</v>
      </c>
      <c r="D14" s="20">
        <f>さいたま!D14</f>
        <v>372400</v>
      </c>
      <c r="E14" s="20">
        <v>369200</v>
      </c>
      <c r="F14" s="20">
        <f t="shared" si="0"/>
        <v>4897804800</v>
      </c>
      <c r="G14" s="20">
        <f t="shared" si="1"/>
        <v>4855718400</v>
      </c>
      <c r="H14" s="28">
        <f t="shared" si="2"/>
        <v>99.140708915144998</v>
      </c>
      <c r="I14" s="10"/>
    </row>
    <row r="15" spans="1:256" x14ac:dyDescent="0.15">
      <c r="A15" s="19" t="s">
        <v>25</v>
      </c>
      <c r="B15" s="20">
        <f>さいたま!B15</f>
        <v>10229</v>
      </c>
      <c r="C15" s="21">
        <v>41</v>
      </c>
      <c r="D15" s="20">
        <f>さいたま!D15</f>
        <v>399300</v>
      </c>
      <c r="E15" s="21">
        <v>391600</v>
      </c>
      <c r="F15" s="21">
        <f t="shared" si="0"/>
        <v>4084439700</v>
      </c>
      <c r="G15" s="21">
        <f t="shared" si="1"/>
        <v>4005676400</v>
      </c>
      <c r="H15" s="22">
        <f t="shared" si="2"/>
        <v>98.071625344352626</v>
      </c>
      <c r="I15" s="10"/>
    </row>
    <row r="16" spans="1:256" x14ac:dyDescent="0.15">
      <c r="A16" s="19" t="s">
        <v>26</v>
      </c>
      <c r="B16" s="20">
        <f>さいたま!B16</f>
        <v>6873</v>
      </c>
      <c r="C16" s="21">
        <v>11</v>
      </c>
      <c r="D16" s="20">
        <f>さいたま!D16</f>
        <v>406500</v>
      </c>
      <c r="E16" s="21">
        <v>398600</v>
      </c>
      <c r="F16" s="21">
        <f t="shared" si="0"/>
        <v>2793874500</v>
      </c>
      <c r="G16" s="21">
        <f t="shared" si="1"/>
        <v>2739577800</v>
      </c>
      <c r="H16" s="22">
        <f t="shared" si="2"/>
        <v>98.05658056580566</v>
      </c>
      <c r="I16" s="10"/>
    </row>
    <row r="17" spans="1:9" x14ac:dyDescent="0.15">
      <c r="A17" s="19" t="s">
        <v>27</v>
      </c>
      <c r="B17" s="20">
        <f>さいたま!B17</f>
        <v>1876</v>
      </c>
      <c r="C17" s="21">
        <v>7</v>
      </c>
      <c r="D17" s="20">
        <f>さいたま!D17</f>
        <v>408400</v>
      </c>
      <c r="E17" s="21">
        <v>419900</v>
      </c>
      <c r="F17" s="21">
        <f t="shared" si="0"/>
        <v>766158400</v>
      </c>
      <c r="G17" s="21">
        <f t="shared" si="1"/>
        <v>787732400</v>
      </c>
      <c r="H17" s="22">
        <f t="shared" si="2"/>
        <v>102.81586679725758</v>
      </c>
      <c r="I17" s="10"/>
    </row>
    <row r="18" spans="1:9" x14ac:dyDescent="0.15">
      <c r="A18" s="19" t="s">
        <v>28</v>
      </c>
      <c r="B18" s="20">
        <f>さいたま!B18</f>
        <v>78235</v>
      </c>
      <c r="C18" s="21">
        <f>SUM(C6:C17)</f>
        <v>276</v>
      </c>
      <c r="D18" s="20">
        <f>さいたま!D18</f>
        <v>3484100</v>
      </c>
      <c r="E18" s="21">
        <f>SUM(E6:E17)</f>
        <v>3424700</v>
      </c>
      <c r="F18" s="21">
        <f>SUM(F6:F17)</f>
        <v>24904804400</v>
      </c>
      <c r="G18" s="21">
        <f>SUM(G6:G17)</f>
        <v>24209849100</v>
      </c>
      <c r="H18" s="22">
        <f t="shared" si="2"/>
        <v>97.209553269970669</v>
      </c>
      <c r="I18" s="10"/>
    </row>
    <row r="19" spans="1:9" x14ac:dyDescent="0.15">
      <c r="F19" s="2">
        <f>F18/B18</f>
        <v>318333.28305745509</v>
      </c>
      <c r="G19" s="2">
        <f>G18/C18</f>
        <v>87716844.565217391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1">
        <v>0</v>
      </c>
      <c r="D23" s="20">
        <f>さいたま!D23</f>
        <v>160900</v>
      </c>
      <c r="E23" s="21">
        <v>0</v>
      </c>
      <c r="F23" s="21">
        <f t="shared" ref="F23:F34" si="3">IF(C23=0,0,B23*D23)</f>
        <v>0</v>
      </c>
      <c r="G23" s="21">
        <f t="shared" ref="G23:G34" si="4">B23*E23</f>
        <v>0</v>
      </c>
      <c r="H23" s="22" t="e">
        <f>G23/F23*100</f>
        <v>#DIV/0!</v>
      </c>
      <c r="I23" s="10"/>
    </row>
    <row r="24" spans="1:9" x14ac:dyDescent="0.15">
      <c r="A24" s="19" t="s">
        <v>17</v>
      </c>
      <c r="B24" s="20">
        <f>さいたま!B24</f>
        <v>179</v>
      </c>
      <c r="C24" s="21">
        <v>0</v>
      </c>
      <c r="D24" s="20">
        <f>さいたま!D24</f>
        <v>163600</v>
      </c>
      <c r="E24" s="21">
        <v>0</v>
      </c>
      <c r="F24" s="21">
        <f t="shared" si="3"/>
        <v>0</v>
      </c>
      <c r="G24" s="21">
        <f t="shared" si="4"/>
        <v>0</v>
      </c>
      <c r="H24" s="22" t="e">
        <f>G24/F24*100</f>
        <v>#DIV/0!</v>
      </c>
      <c r="I24" s="10"/>
    </row>
    <row r="25" spans="1:9" x14ac:dyDescent="0.15">
      <c r="A25" s="19" t="s">
        <v>18</v>
      </c>
      <c r="B25" s="20">
        <f>さいたま!B25</f>
        <v>158</v>
      </c>
      <c r="C25" s="2">
        <v>0</v>
      </c>
      <c r="D25" s="20">
        <f>さいたま!D25</f>
        <v>171700</v>
      </c>
      <c r="E25" s="21">
        <v>0</v>
      </c>
      <c r="F25" s="21">
        <f t="shared" si="3"/>
        <v>0</v>
      </c>
      <c r="G25" s="21">
        <f t="shared" si="4"/>
        <v>0</v>
      </c>
      <c r="H25" s="22" t="e">
        <f>G25/F25*100</f>
        <v>#DIV/0!</v>
      </c>
      <c r="I25" s="10"/>
    </row>
    <row r="26" spans="1:9" ht="14.25" thickBot="1" x14ac:dyDescent="0.2">
      <c r="A26" s="34" t="s">
        <v>19</v>
      </c>
      <c r="B26" s="35">
        <f>さいたま!B26</f>
        <v>286</v>
      </c>
      <c r="C26" s="36">
        <v>1</v>
      </c>
      <c r="D26" s="35">
        <f>さいたま!D26</f>
        <v>179500</v>
      </c>
      <c r="E26" s="36">
        <v>199700</v>
      </c>
      <c r="F26" s="36">
        <f t="shared" si="3"/>
        <v>51337000</v>
      </c>
      <c r="G26" s="36">
        <f t="shared" si="4"/>
        <v>57114200</v>
      </c>
      <c r="H26" s="38">
        <f t="shared" ref="H26:H35" si="5">G26/F26*100</f>
        <v>111.25348189415041</v>
      </c>
      <c r="I26" s="10"/>
    </row>
    <row r="27" spans="1:9" x14ac:dyDescent="0.15">
      <c r="A27" s="39" t="s">
        <v>20</v>
      </c>
      <c r="B27" s="40">
        <f>さいたま!B27</f>
        <v>162</v>
      </c>
      <c r="C27" s="40">
        <v>0</v>
      </c>
      <c r="D27" s="40">
        <f>さいたま!D27</f>
        <v>200600</v>
      </c>
      <c r="E27" s="40">
        <v>0</v>
      </c>
      <c r="F27" s="40">
        <f t="shared" si="3"/>
        <v>0</v>
      </c>
      <c r="G27" s="40">
        <f t="shared" si="4"/>
        <v>0</v>
      </c>
      <c r="H27" s="42" t="e">
        <f t="shared" si="5"/>
        <v>#DIV/0!</v>
      </c>
      <c r="I27" s="10"/>
    </row>
    <row r="28" spans="1:9" x14ac:dyDescent="0.15">
      <c r="A28" s="19" t="s">
        <v>21</v>
      </c>
      <c r="B28" s="20">
        <f>さいたま!B28</f>
        <v>270</v>
      </c>
      <c r="C28" s="21">
        <v>0</v>
      </c>
      <c r="D28" s="20">
        <f>さいたま!D28</f>
        <v>221500</v>
      </c>
      <c r="E28" s="21">
        <v>0</v>
      </c>
      <c r="F28" s="21">
        <f t="shared" si="3"/>
        <v>0</v>
      </c>
      <c r="G28" s="21">
        <f t="shared" si="4"/>
        <v>0</v>
      </c>
      <c r="H28" s="22" t="e">
        <f t="shared" si="5"/>
        <v>#DIV/0!</v>
      </c>
      <c r="I28" s="10"/>
    </row>
    <row r="29" spans="1:9" x14ac:dyDescent="0.15">
      <c r="A29" s="19" t="s">
        <v>22</v>
      </c>
      <c r="B29" s="20">
        <f>さいたま!B29</f>
        <v>704</v>
      </c>
      <c r="C29" s="21">
        <v>1</v>
      </c>
      <c r="D29" s="20">
        <f>さいたま!D29</f>
        <v>256800</v>
      </c>
      <c r="E29" s="21">
        <v>252900</v>
      </c>
      <c r="F29" s="21">
        <f t="shared" si="3"/>
        <v>180787200</v>
      </c>
      <c r="G29" s="21">
        <f t="shared" si="4"/>
        <v>178041600</v>
      </c>
      <c r="H29" s="22">
        <f t="shared" si="5"/>
        <v>98.481308411214954</v>
      </c>
      <c r="I29" s="10"/>
    </row>
    <row r="30" spans="1:9" ht="14.25" thickBot="1" x14ac:dyDescent="0.2">
      <c r="A30" s="43" t="s">
        <v>23</v>
      </c>
      <c r="B30" s="44">
        <f>さいたま!B30</f>
        <v>1079</v>
      </c>
      <c r="C30" s="45">
        <v>1</v>
      </c>
      <c r="D30" s="44">
        <f>さいたま!D30</f>
        <v>298400</v>
      </c>
      <c r="E30" s="45">
        <v>291900</v>
      </c>
      <c r="F30" s="45">
        <f t="shared" si="3"/>
        <v>321973600</v>
      </c>
      <c r="G30" s="45">
        <f t="shared" si="4"/>
        <v>314960100</v>
      </c>
      <c r="H30" s="47">
        <f t="shared" si="5"/>
        <v>97.821715817694368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8</v>
      </c>
      <c r="D31" s="20">
        <f>さいたま!D31</f>
        <v>337400</v>
      </c>
      <c r="E31" s="20">
        <v>351800</v>
      </c>
      <c r="F31" s="20">
        <f t="shared" si="3"/>
        <v>616092400</v>
      </c>
      <c r="G31" s="20">
        <f t="shared" si="4"/>
        <v>642386800</v>
      </c>
      <c r="H31" s="28">
        <f t="shared" si="5"/>
        <v>104.26793123888561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10</v>
      </c>
      <c r="D32" s="20">
        <f>さいたま!D32</f>
        <v>364600</v>
      </c>
      <c r="E32" s="21">
        <v>370600</v>
      </c>
      <c r="F32" s="21">
        <f t="shared" si="3"/>
        <v>562942400</v>
      </c>
      <c r="G32" s="21">
        <f t="shared" si="4"/>
        <v>572206400</v>
      </c>
      <c r="H32" s="22">
        <f t="shared" si="5"/>
        <v>101.64563905650029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2</v>
      </c>
      <c r="D33" s="20">
        <f>さいたま!D33</f>
        <v>387100</v>
      </c>
      <c r="E33" s="21">
        <v>392100</v>
      </c>
      <c r="F33" s="21">
        <f t="shared" si="3"/>
        <v>717296300</v>
      </c>
      <c r="G33" s="21">
        <f t="shared" si="4"/>
        <v>726561300</v>
      </c>
      <c r="H33" s="22">
        <f t="shared" si="5"/>
        <v>101.29165590286749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2</v>
      </c>
      <c r="D34" s="20">
        <f>さいたま!D34</f>
        <v>398200</v>
      </c>
      <c r="E34" s="21">
        <v>386400</v>
      </c>
      <c r="F34" s="21">
        <f t="shared" si="3"/>
        <v>677736400</v>
      </c>
      <c r="G34" s="21">
        <f t="shared" si="4"/>
        <v>657652800</v>
      </c>
      <c r="H34" s="22">
        <f t="shared" si="5"/>
        <v>97.036664992466086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25</v>
      </c>
      <c r="D35" s="20">
        <f>さいたま!D35</f>
        <v>3140300</v>
      </c>
      <c r="E35" s="21">
        <f>SUM(E23:E34)</f>
        <v>2245400</v>
      </c>
      <c r="F35" s="21">
        <f>SUM(F23:F34)</f>
        <v>3128165300</v>
      </c>
      <c r="G35" s="21">
        <f>SUM(G23:G34)</f>
        <v>3148923200</v>
      </c>
      <c r="H35" s="22">
        <f t="shared" si="5"/>
        <v>100.66358066180199</v>
      </c>
      <c r="I35" s="10"/>
    </row>
    <row r="36" spans="1:9" x14ac:dyDescent="0.15">
      <c r="F36" s="2">
        <f>F35/B35</f>
        <v>315561.91869262583</v>
      </c>
      <c r="G36" s="2">
        <f>G35/C35</f>
        <v>125956928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1">
        <v>0</v>
      </c>
      <c r="D40" s="20">
        <f>さいたま!D40</f>
        <v>149700</v>
      </c>
      <c r="E40" s="21">
        <v>0</v>
      </c>
      <c r="F40" s="21">
        <f t="shared" ref="F40:F51" si="6">IF(C40=0,0,B40*D40)</f>
        <v>0</v>
      </c>
      <c r="G40" s="21">
        <f t="shared" ref="G40:G51" si="7">B40*E40</f>
        <v>0</v>
      </c>
      <c r="H40" s="22" t="e">
        <f>G40/F40*100</f>
        <v>#DIV/0!</v>
      </c>
      <c r="I40" s="10"/>
    </row>
    <row r="41" spans="1:9" x14ac:dyDescent="0.15">
      <c r="A41" s="19" t="s">
        <v>17</v>
      </c>
      <c r="B41" s="20">
        <f>さいたま!B41</f>
        <v>671</v>
      </c>
      <c r="C41" s="21">
        <v>0</v>
      </c>
      <c r="D41" s="20">
        <f>さいたま!D41</f>
        <v>156400</v>
      </c>
      <c r="E41" s="21">
        <v>0</v>
      </c>
      <c r="F41" s="21">
        <f t="shared" si="6"/>
        <v>0</v>
      </c>
      <c r="G41" s="21">
        <f t="shared" si="7"/>
        <v>0</v>
      </c>
      <c r="H41" s="22" t="e">
        <f>G41/F41*100</f>
        <v>#DIV/0!</v>
      </c>
      <c r="I41" s="10"/>
    </row>
    <row r="42" spans="1:9" x14ac:dyDescent="0.15">
      <c r="A42" s="19" t="s">
        <v>18</v>
      </c>
      <c r="B42" s="20">
        <f>さいたま!B42</f>
        <v>608</v>
      </c>
      <c r="C42" s="21">
        <v>0</v>
      </c>
      <c r="D42" s="20">
        <f>さいたま!D42</f>
        <v>159900</v>
      </c>
      <c r="E42" s="21">
        <v>0</v>
      </c>
      <c r="F42" s="21">
        <f t="shared" si="6"/>
        <v>0</v>
      </c>
      <c r="G42" s="21">
        <f t="shared" si="7"/>
        <v>0</v>
      </c>
      <c r="H42" s="22" t="e">
        <f>G42/F42*100</f>
        <v>#DIV/0!</v>
      </c>
      <c r="I42" s="10"/>
    </row>
    <row r="43" spans="1:9" ht="14.25" thickBot="1" x14ac:dyDescent="0.2">
      <c r="A43" s="34" t="s">
        <v>19</v>
      </c>
      <c r="B43" s="35">
        <f>さいたま!B43</f>
        <v>973</v>
      </c>
      <c r="C43" s="36">
        <v>1</v>
      </c>
      <c r="D43" s="35">
        <f>さいたま!D43</f>
        <v>170100</v>
      </c>
      <c r="E43" s="36">
        <v>164200</v>
      </c>
      <c r="F43" s="36">
        <f t="shared" si="6"/>
        <v>165507300</v>
      </c>
      <c r="G43" s="36">
        <f t="shared" si="7"/>
        <v>159766600</v>
      </c>
      <c r="H43" s="38">
        <f t="shared" ref="H43:H52" si="8">G43/F43*100</f>
        <v>96.531452087007636</v>
      </c>
      <c r="I43" s="10"/>
    </row>
    <row r="44" spans="1:9" x14ac:dyDescent="0.15">
      <c r="A44" s="39" t="s">
        <v>20</v>
      </c>
      <c r="B44" s="40">
        <f>さいたま!B44</f>
        <v>380</v>
      </c>
      <c r="C44" s="40">
        <v>1</v>
      </c>
      <c r="D44" s="40">
        <f>さいたま!D44</f>
        <v>187800</v>
      </c>
      <c r="E44" s="40">
        <v>199700</v>
      </c>
      <c r="F44" s="40">
        <f t="shared" si="6"/>
        <v>71364000</v>
      </c>
      <c r="G44" s="40">
        <f t="shared" si="7"/>
        <v>75886000</v>
      </c>
      <c r="H44" s="42">
        <f t="shared" si="8"/>
        <v>106.33652822151225</v>
      </c>
      <c r="I44" s="10"/>
    </row>
    <row r="45" spans="1:9" x14ac:dyDescent="0.15">
      <c r="A45" s="19" t="s">
        <v>21</v>
      </c>
      <c r="B45" s="20">
        <f>さいたま!B45</f>
        <v>657</v>
      </c>
      <c r="C45" s="21">
        <v>2</v>
      </c>
      <c r="D45" s="20">
        <f>さいたま!D45</f>
        <v>208300</v>
      </c>
      <c r="E45" s="21">
        <v>213600</v>
      </c>
      <c r="F45" s="21">
        <f t="shared" si="6"/>
        <v>136853100</v>
      </c>
      <c r="G45" s="21">
        <f t="shared" si="7"/>
        <v>140335200</v>
      </c>
      <c r="H45" s="22">
        <f t="shared" si="8"/>
        <v>102.54440710513681</v>
      </c>
      <c r="I45" s="10"/>
    </row>
    <row r="46" spans="1:9" x14ac:dyDescent="0.15">
      <c r="A46" s="19" t="s">
        <v>22</v>
      </c>
      <c r="B46" s="20">
        <f>さいたま!B46</f>
        <v>1596</v>
      </c>
      <c r="C46" s="21">
        <v>2</v>
      </c>
      <c r="D46" s="20">
        <f>さいたま!D46</f>
        <v>242800</v>
      </c>
      <c r="E46" s="21">
        <v>255500</v>
      </c>
      <c r="F46" s="21">
        <f t="shared" si="6"/>
        <v>387508800</v>
      </c>
      <c r="G46" s="21">
        <f t="shared" si="7"/>
        <v>407778000</v>
      </c>
      <c r="H46" s="22">
        <f t="shared" si="8"/>
        <v>105.23064250411862</v>
      </c>
      <c r="I46" s="10"/>
    </row>
    <row r="47" spans="1:9" ht="14.25" thickBot="1" x14ac:dyDescent="0.2">
      <c r="A47" s="43" t="s">
        <v>23</v>
      </c>
      <c r="B47" s="44">
        <f>さいたま!B47</f>
        <v>2806</v>
      </c>
      <c r="C47" s="45">
        <v>1</v>
      </c>
      <c r="D47" s="44">
        <f>さいたま!D47</f>
        <v>283900</v>
      </c>
      <c r="E47" s="45">
        <v>277900</v>
      </c>
      <c r="F47" s="45">
        <f t="shared" si="6"/>
        <v>796623400</v>
      </c>
      <c r="G47" s="45">
        <f t="shared" si="7"/>
        <v>779787400</v>
      </c>
      <c r="H47" s="47">
        <f t="shared" si="8"/>
        <v>97.88657978161325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4</v>
      </c>
      <c r="D48" s="20">
        <f>さいたま!D48</f>
        <v>329300</v>
      </c>
      <c r="E48" s="20">
        <v>347300</v>
      </c>
      <c r="F48" s="20">
        <f t="shared" si="6"/>
        <v>2174367900</v>
      </c>
      <c r="G48" s="20">
        <f t="shared" si="7"/>
        <v>2293221900</v>
      </c>
      <c r="H48" s="28">
        <f t="shared" si="8"/>
        <v>105.46614029760097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23</v>
      </c>
      <c r="D49" s="20">
        <f>さいたま!D49</f>
        <v>359000</v>
      </c>
      <c r="E49" s="21">
        <v>365900</v>
      </c>
      <c r="F49" s="21">
        <f t="shared" si="6"/>
        <v>4065316000</v>
      </c>
      <c r="G49" s="21">
        <f t="shared" si="7"/>
        <v>4143451600</v>
      </c>
      <c r="H49" s="22">
        <f t="shared" si="8"/>
        <v>101.92200557103064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15</v>
      </c>
      <c r="D50" s="20">
        <f>さいたま!D50</f>
        <v>380700</v>
      </c>
      <c r="E50" s="21">
        <v>379400</v>
      </c>
      <c r="F50" s="21">
        <f t="shared" si="6"/>
        <v>4348355400</v>
      </c>
      <c r="G50" s="21">
        <f t="shared" si="7"/>
        <v>4333506800</v>
      </c>
      <c r="H50" s="22">
        <f t="shared" si="8"/>
        <v>99.658523771998958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17</v>
      </c>
      <c r="D51" s="20">
        <f>さいたま!D51</f>
        <v>393500</v>
      </c>
      <c r="E51" s="21">
        <v>407100</v>
      </c>
      <c r="F51" s="21">
        <f t="shared" si="6"/>
        <v>5507032500</v>
      </c>
      <c r="G51" s="21">
        <f t="shared" si="7"/>
        <v>5697364500</v>
      </c>
      <c r="H51" s="22">
        <f t="shared" si="8"/>
        <v>103.4561626429479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66</v>
      </c>
      <c r="D52" s="20">
        <f>さいたま!D52</f>
        <v>3021400</v>
      </c>
      <c r="E52" s="21">
        <f>SUM(E40:E51)</f>
        <v>2610600</v>
      </c>
      <c r="F52" s="21">
        <f>SUM(F40:F51)</f>
        <v>17652928400</v>
      </c>
      <c r="G52" s="21">
        <f>SUM(G40:G51)</f>
        <v>18031098000</v>
      </c>
      <c r="H52" s="22">
        <f t="shared" si="8"/>
        <v>102.14224853480967</v>
      </c>
      <c r="I52" s="10"/>
    </row>
    <row r="53" spans="1:9" x14ac:dyDescent="0.15">
      <c r="F53" s="2">
        <f>F52/B52</f>
        <v>340330.21785232314</v>
      </c>
      <c r="G53" s="2">
        <f>G52/C52</f>
        <v>273198454.54545456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1">
        <v>0</v>
      </c>
      <c r="D57" s="20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0">
        <f>さいたま!B58</f>
        <v>0</v>
      </c>
      <c r="C58" s="21">
        <v>0</v>
      </c>
      <c r="D58" s="20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0">
        <f>さいたま!B59</f>
        <v>0</v>
      </c>
      <c r="C59" s="21">
        <v>0</v>
      </c>
      <c r="D59" s="20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34" t="s">
        <v>19</v>
      </c>
      <c r="B60" s="35">
        <f>さいたま!B60</f>
        <v>0</v>
      </c>
      <c r="C60" s="36">
        <v>0</v>
      </c>
      <c r="D60" s="35">
        <f>さいたま!D60</f>
        <v>0</v>
      </c>
      <c r="E60" s="36">
        <v>0</v>
      </c>
      <c r="F60" s="36">
        <f t="shared" si="9"/>
        <v>0</v>
      </c>
      <c r="G60" s="36">
        <f t="shared" si="10"/>
        <v>0</v>
      </c>
      <c r="H60" s="38" t="e">
        <f t="shared" si="11"/>
        <v>#DIV/0!</v>
      </c>
      <c r="I60" s="10"/>
    </row>
    <row r="61" spans="1:9" x14ac:dyDescent="0.15">
      <c r="A61" s="39" t="s">
        <v>20</v>
      </c>
      <c r="B61" s="40">
        <f>さいたま!B61</f>
        <v>0</v>
      </c>
      <c r="C61" s="40">
        <v>0</v>
      </c>
      <c r="D61" s="40">
        <f>さいたま!D61</f>
        <v>0</v>
      </c>
      <c r="E61" s="40">
        <v>0</v>
      </c>
      <c r="F61" s="40">
        <f t="shared" si="9"/>
        <v>0</v>
      </c>
      <c r="G61" s="40">
        <f t="shared" si="10"/>
        <v>0</v>
      </c>
      <c r="H61" s="42" t="e">
        <f t="shared" si="11"/>
        <v>#DIV/0!</v>
      </c>
      <c r="I61" s="10"/>
    </row>
    <row r="62" spans="1:9" x14ac:dyDescent="0.15">
      <c r="A62" s="19" t="s">
        <v>21</v>
      </c>
      <c r="B62" s="20">
        <f>さいたま!B62</f>
        <v>0</v>
      </c>
      <c r="C62" s="21">
        <v>0</v>
      </c>
      <c r="D62" s="20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0">
        <f>さいたま!B63</f>
        <v>9</v>
      </c>
      <c r="C63" s="21">
        <v>0</v>
      </c>
      <c r="D63" s="20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43" t="s">
        <v>23</v>
      </c>
      <c r="B64" s="44">
        <f>さいたま!B64</f>
        <v>8</v>
      </c>
      <c r="C64" s="45">
        <v>0</v>
      </c>
      <c r="D64" s="44">
        <f>さいたま!D64</f>
        <v>240200</v>
      </c>
      <c r="E64" s="45">
        <v>0</v>
      </c>
      <c r="F64" s="45">
        <f t="shared" si="9"/>
        <v>0</v>
      </c>
      <c r="G64" s="45">
        <f t="shared" si="10"/>
        <v>0</v>
      </c>
      <c r="H64" s="47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0</v>
      </c>
      <c r="D65" s="20">
        <f>さいたま!D65</f>
        <v>284600</v>
      </c>
      <c r="E65" s="20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0</v>
      </c>
      <c r="D66" s="20">
        <f>さいたま!D66</f>
        <v>322100</v>
      </c>
      <c r="E66" s="21">
        <v>0</v>
      </c>
      <c r="F66" s="21">
        <f t="shared" si="9"/>
        <v>0</v>
      </c>
      <c r="G66" s="21">
        <f t="shared" si="10"/>
        <v>0</v>
      </c>
      <c r="H66" s="22" t="e">
        <f t="shared" si="11"/>
        <v>#DIV/0!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0</v>
      </c>
      <c r="D67" s="20">
        <f>さいたま!D67</f>
        <v>352800</v>
      </c>
      <c r="E67" s="21">
        <v>0</v>
      </c>
      <c r="F67" s="21">
        <f t="shared" si="9"/>
        <v>0</v>
      </c>
      <c r="G67" s="21">
        <f t="shared" si="10"/>
        <v>0</v>
      </c>
      <c r="H67" s="22" t="e">
        <f>G67/F67*100</f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0</v>
      </c>
      <c r="D68" s="20">
        <f>さいたま!D68</f>
        <v>384400</v>
      </c>
      <c r="E68" s="21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0</v>
      </c>
      <c r="D69" s="20">
        <f>さいたま!D69</f>
        <v>1796700</v>
      </c>
      <c r="E69" s="21">
        <f>SUM(E57:E68)</f>
        <v>0</v>
      </c>
      <c r="F69" s="21">
        <f>SUM(F57:F68)</f>
        <v>0</v>
      </c>
      <c r="G69" s="21">
        <f>SUM(G57:G68)</f>
        <v>0</v>
      </c>
      <c r="H69" s="22" t="e">
        <f>G69/F69*100</f>
        <v>#DIV/0!</v>
      </c>
      <c r="I69" s="10"/>
    </row>
    <row r="70" spans="1:256" ht="14.25" thickBot="1" x14ac:dyDescent="0.2">
      <c r="F70" s="2">
        <f>F69/B69</f>
        <v>0</v>
      </c>
      <c r="G70" s="2" t="e">
        <f>G69/C69</f>
        <v>#DIV/0!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99.352036815929424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32" orientation="portrait" useFirstPageNumber="1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IV190"/>
  <sheetViews>
    <sheetView tabSelected="1" view="pageBreakPreview" zoomScaleNormal="100" zoomScaleSheetLayoutView="100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63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17" t="s">
        <v>10</v>
      </c>
      <c r="D5" s="13" t="s">
        <v>11</v>
      </c>
      <c r="E5" s="13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20">
        <f>さいたま!B6</f>
        <v>2538</v>
      </c>
      <c r="C6" s="20">
        <v>15</v>
      </c>
      <c r="D6" s="20">
        <f>さいたま!D6</f>
        <v>185900</v>
      </c>
      <c r="E6" s="21">
        <v>205100</v>
      </c>
      <c r="F6" s="21">
        <f t="shared" ref="F6:F17" si="0">IF(C6=0,0,B6*D6)</f>
        <v>471814200</v>
      </c>
      <c r="G6" s="21">
        <f t="shared" ref="G6:G17" si="1">B6*E6</f>
        <v>520543800</v>
      </c>
      <c r="H6" s="22">
        <f t="shared" ref="H6:H18" si="2">G6/F6*100</f>
        <v>110.32813340505648</v>
      </c>
      <c r="I6" s="10"/>
    </row>
    <row r="7" spans="1:256" x14ac:dyDescent="0.15">
      <c r="A7" s="19" t="s">
        <v>17</v>
      </c>
      <c r="B7" s="20">
        <f>さいたま!B7</f>
        <v>2739</v>
      </c>
      <c r="C7" s="21">
        <v>25</v>
      </c>
      <c r="D7" s="20">
        <f>さいたま!D7</f>
        <v>192100</v>
      </c>
      <c r="E7" s="21">
        <v>211600</v>
      </c>
      <c r="F7" s="21">
        <f t="shared" si="0"/>
        <v>526161900</v>
      </c>
      <c r="G7" s="21">
        <f t="shared" si="1"/>
        <v>579572400</v>
      </c>
      <c r="H7" s="22">
        <f t="shared" si="2"/>
        <v>110.1509630400833</v>
      </c>
      <c r="I7" s="10"/>
    </row>
    <row r="8" spans="1:256" x14ac:dyDescent="0.15">
      <c r="A8" s="19" t="s">
        <v>18</v>
      </c>
      <c r="B8" s="20">
        <f>さいたま!B8</f>
        <v>2665</v>
      </c>
      <c r="C8" s="21">
        <v>20</v>
      </c>
      <c r="D8" s="20">
        <f>さいたま!D8</f>
        <v>199600</v>
      </c>
      <c r="E8" s="21">
        <v>204200</v>
      </c>
      <c r="F8" s="21">
        <f t="shared" si="0"/>
        <v>531934000</v>
      </c>
      <c r="G8" s="21">
        <f t="shared" si="1"/>
        <v>544193000</v>
      </c>
      <c r="H8" s="22">
        <f t="shared" si="2"/>
        <v>102.30460921843687</v>
      </c>
      <c r="I8" s="10"/>
    </row>
    <row r="9" spans="1:256" ht="14.25" thickBot="1" x14ac:dyDescent="0.2">
      <c r="A9" s="34" t="s">
        <v>19</v>
      </c>
      <c r="B9" s="35">
        <f>さいたま!B9</f>
        <v>4645</v>
      </c>
      <c r="C9" s="36">
        <v>34</v>
      </c>
      <c r="D9" s="35">
        <f>さいたま!D9</f>
        <v>211700</v>
      </c>
      <c r="E9" s="36">
        <v>214900</v>
      </c>
      <c r="F9" s="36">
        <f t="shared" si="0"/>
        <v>983346500</v>
      </c>
      <c r="G9" s="36">
        <f t="shared" si="1"/>
        <v>998210500</v>
      </c>
      <c r="H9" s="38">
        <f t="shared" si="2"/>
        <v>101.51157298063298</v>
      </c>
      <c r="I9" s="10"/>
    </row>
    <row r="10" spans="1:256" x14ac:dyDescent="0.15">
      <c r="A10" s="39" t="s">
        <v>20</v>
      </c>
      <c r="B10" s="40">
        <f>さいたま!B10</f>
        <v>3696</v>
      </c>
      <c r="C10" s="40">
        <v>44</v>
      </c>
      <c r="D10" s="40">
        <f>さいたま!D10</f>
        <v>229600</v>
      </c>
      <c r="E10" s="40">
        <v>235400</v>
      </c>
      <c r="F10" s="40">
        <f t="shared" si="0"/>
        <v>848601600</v>
      </c>
      <c r="G10" s="40">
        <f t="shared" si="1"/>
        <v>870038400</v>
      </c>
      <c r="H10" s="42">
        <f t="shared" si="2"/>
        <v>102.52613240418118</v>
      </c>
      <c r="I10" s="10"/>
    </row>
    <row r="11" spans="1:256" x14ac:dyDescent="0.15">
      <c r="A11" s="19" t="s">
        <v>21</v>
      </c>
      <c r="B11" s="20">
        <f>さいたま!B11</f>
        <v>6043</v>
      </c>
      <c r="C11" s="21">
        <v>48</v>
      </c>
      <c r="D11" s="20">
        <f>さいたま!D11</f>
        <v>252600</v>
      </c>
      <c r="E11" s="21">
        <v>254800</v>
      </c>
      <c r="F11" s="21">
        <f t="shared" si="0"/>
        <v>1526461800</v>
      </c>
      <c r="G11" s="21">
        <f t="shared" si="1"/>
        <v>1539756400</v>
      </c>
      <c r="H11" s="22">
        <f t="shared" si="2"/>
        <v>100.87094220110848</v>
      </c>
      <c r="I11" s="10"/>
    </row>
    <row r="12" spans="1:256" x14ac:dyDescent="0.15">
      <c r="A12" s="19" t="s">
        <v>22</v>
      </c>
      <c r="B12" s="20">
        <f>さいたま!B12</f>
        <v>11105</v>
      </c>
      <c r="C12" s="21">
        <v>38</v>
      </c>
      <c r="D12" s="20">
        <f>さいたま!D12</f>
        <v>293000</v>
      </c>
      <c r="E12" s="21">
        <v>279700</v>
      </c>
      <c r="F12" s="21">
        <f t="shared" si="0"/>
        <v>3253765000</v>
      </c>
      <c r="G12" s="21">
        <f t="shared" si="1"/>
        <v>3106068500</v>
      </c>
      <c r="H12" s="22">
        <f t="shared" si="2"/>
        <v>95.460750853242317</v>
      </c>
      <c r="I12" s="10"/>
    </row>
    <row r="13" spans="1:256" ht="14.25" thickBot="1" x14ac:dyDescent="0.2">
      <c r="A13" s="43" t="s">
        <v>23</v>
      </c>
      <c r="B13" s="44">
        <f>さいたま!B13</f>
        <v>12674</v>
      </c>
      <c r="C13" s="45">
        <v>36</v>
      </c>
      <c r="D13" s="44">
        <f>さいたま!D13</f>
        <v>333000</v>
      </c>
      <c r="E13" s="45">
        <v>341300</v>
      </c>
      <c r="F13" s="45">
        <f t="shared" si="0"/>
        <v>4220442000</v>
      </c>
      <c r="G13" s="45">
        <f t="shared" si="1"/>
        <v>4325636200</v>
      </c>
      <c r="H13" s="47">
        <f t="shared" si="2"/>
        <v>102.49249249249249</v>
      </c>
      <c r="I13" s="10"/>
    </row>
    <row r="14" spans="1:256" x14ac:dyDescent="0.15">
      <c r="A14" s="27" t="s">
        <v>24</v>
      </c>
      <c r="B14" s="20">
        <f>さいたま!B14</f>
        <v>13152</v>
      </c>
      <c r="C14" s="20">
        <v>32</v>
      </c>
      <c r="D14" s="20">
        <f>さいたま!D14</f>
        <v>372400</v>
      </c>
      <c r="E14" s="20">
        <v>367900</v>
      </c>
      <c r="F14" s="20">
        <f t="shared" si="0"/>
        <v>4897804800</v>
      </c>
      <c r="G14" s="20">
        <f t="shared" si="1"/>
        <v>4838620800</v>
      </c>
      <c r="H14" s="28">
        <f t="shared" si="2"/>
        <v>98.791621911922661</v>
      </c>
      <c r="I14" s="10"/>
    </row>
    <row r="15" spans="1:256" x14ac:dyDescent="0.15">
      <c r="A15" s="19" t="s">
        <v>25</v>
      </c>
      <c r="B15" s="20">
        <f>さいたま!B15</f>
        <v>10229</v>
      </c>
      <c r="C15" s="21">
        <v>46</v>
      </c>
      <c r="D15" s="20">
        <f>さいたま!D15</f>
        <v>399300</v>
      </c>
      <c r="E15" s="21">
        <v>389900</v>
      </c>
      <c r="F15" s="21">
        <f t="shared" si="0"/>
        <v>4084439700</v>
      </c>
      <c r="G15" s="21">
        <f t="shared" si="1"/>
        <v>3988287100</v>
      </c>
      <c r="H15" s="22">
        <f t="shared" si="2"/>
        <v>97.645880290508387</v>
      </c>
      <c r="I15" s="10"/>
    </row>
    <row r="16" spans="1:256" x14ac:dyDescent="0.15">
      <c r="A16" s="19" t="s">
        <v>26</v>
      </c>
      <c r="B16" s="20">
        <f>さいたま!B16</f>
        <v>6873</v>
      </c>
      <c r="C16" s="21">
        <v>13</v>
      </c>
      <c r="D16" s="20">
        <f>さいたま!D16</f>
        <v>406500</v>
      </c>
      <c r="E16" s="21">
        <v>412700</v>
      </c>
      <c r="F16" s="21">
        <f t="shared" si="0"/>
        <v>2793874500</v>
      </c>
      <c r="G16" s="21">
        <f t="shared" si="1"/>
        <v>2836487100</v>
      </c>
      <c r="H16" s="22">
        <f t="shared" si="2"/>
        <v>101.52521525215252</v>
      </c>
      <c r="I16" s="10"/>
    </row>
    <row r="17" spans="1:9" x14ac:dyDescent="0.15">
      <c r="A17" s="19" t="s">
        <v>27</v>
      </c>
      <c r="B17" s="20">
        <f>さいたま!B17</f>
        <v>1876</v>
      </c>
      <c r="C17" s="21">
        <v>4</v>
      </c>
      <c r="D17" s="20">
        <f>さいたま!D17</f>
        <v>408400</v>
      </c>
      <c r="E17" s="21">
        <v>424000</v>
      </c>
      <c r="F17" s="21">
        <f t="shared" si="0"/>
        <v>766158400</v>
      </c>
      <c r="G17" s="21">
        <f t="shared" si="1"/>
        <v>795424000</v>
      </c>
      <c r="H17" s="22">
        <f t="shared" si="2"/>
        <v>103.81978452497552</v>
      </c>
      <c r="I17" s="10"/>
    </row>
    <row r="18" spans="1:9" x14ac:dyDescent="0.15">
      <c r="A18" s="19" t="s">
        <v>28</v>
      </c>
      <c r="B18" s="20">
        <f>さいたま!B18</f>
        <v>78235</v>
      </c>
      <c r="C18" s="21">
        <f>SUM(C6:C17)</f>
        <v>355</v>
      </c>
      <c r="D18" s="20">
        <f>さいたま!D18</f>
        <v>3484100</v>
      </c>
      <c r="E18" s="21">
        <f>SUM(E6:E17)</f>
        <v>3541500</v>
      </c>
      <c r="F18" s="21">
        <f>SUM(F6:F17)</f>
        <v>24904804400</v>
      </c>
      <c r="G18" s="21">
        <f>SUM(G6:G17)</f>
        <v>24942838200</v>
      </c>
      <c r="H18" s="22">
        <f t="shared" si="2"/>
        <v>100.15271671838546</v>
      </c>
      <c r="I18" s="10"/>
    </row>
    <row r="19" spans="1:9" x14ac:dyDescent="0.15">
      <c r="F19" s="2">
        <f>F18/B18</f>
        <v>318333.28305745509</v>
      </c>
      <c r="G19" s="2">
        <f>G18/C18</f>
        <v>70261516.056338027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1">
        <v>3</v>
      </c>
      <c r="D23" s="20">
        <f>さいたま!D23</f>
        <v>160900</v>
      </c>
      <c r="E23" s="21">
        <v>215400</v>
      </c>
      <c r="F23" s="21">
        <f t="shared" ref="F23:F34" si="3">IF(C23=0,0,B23*D23)</f>
        <v>24135000</v>
      </c>
      <c r="G23" s="21">
        <f t="shared" ref="G23:G34" si="4">B23*E23</f>
        <v>32310000</v>
      </c>
      <c r="H23" s="22">
        <f>G23/F23*100</f>
        <v>133.8719701678061</v>
      </c>
      <c r="I23" s="10"/>
    </row>
    <row r="24" spans="1:9" x14ac:dyDescent="0.15">
      <c r="A24" s="19" t="s">
        <v>17</v>
      </c>
      <c r="B24" s="20">
        <f>さいたま!B24</f>
        <v>179</v>
      </c>
      <c r="C24" s="21">
        <v>5</v>
      </c>
      <c r="D24" s="20">
        <f>さいたま!D24</f>
        <v>163600</v>
      </c>
      <c r="E24" s="21">
        <v>195000</v>
      </c>
      <c r="F24" s="21">
        <f t="shared" si="3"/>
        <v>29284400</v>
      </c>
      <c r="G24" s="21">
        <f t="shared" si="4"/>
        <v>34905000</v>
      </c>
      <c r="H24" s="22">
        <f>G24/F24*100</f>
        <v>119.19315403422983</v>
      </c>
      <c r="I24" s="10"/>
    </row>
    <row r="25" spans="1:9" x14ac:dyDescent="0.15">
      <c r="A25" s="19" t="s">
        <v>18</v>
      </c>
      <c r="B25" s="20">
        <f>さいたま!B25</f>
        <v>158</v>
      </c>
      <c r="C25" s="2">
        <v>0</v>
      </c>
      <c r="D25" s="20">
        <f>さいたま!D25</f>
        <v>171700</v>
      </c>
      <c r="E25" s="21">
        <v>0</v>
      </c>
      <c r="F25" s="21">
        <f t="shared" si="3"/>
        <v>0</v>
      </c>
      <c r="G25" s="21">
        <f t="shared" si="4"/>
        <v>0</v>
      </c>
      <c r="H25" s="22" t="e">
        <f>G25/F25*100</f>
        <v>#DIV/0!</v>
      </c>
      <c r="I25" s="10"/>
    </row>
    <row r="26" spans="1:9" ht="14.25" thickBot="1" x14ac:dyDescent="0.2">
      <c r="A26" s="34" t="s">
        <v>19</v>
      </c>
      <c r="B26" s="35">
        <f>さいたま!B26</f>
        <v>286</v>
      </c>
      <c r="C26" s="36">
        <v>4</v>
      </c>
      <c r="D26" s="35">
        <f>さいたま!D26</f>
        <v>179500</v>
      </c>
      <c r="E26" s="36">
        <v>202700</v>
      </c>
      <c r="F26" s="36">
        <f t="shared" si="3"/>
        <v>51337000</v>
      </c>
      <c r="G26" s="36">
        <f t="shared" si="4"/>
        <v>57972200</v>
      </c>
      <c r="H26" s="38">
        <f t="shared" ref="H26:H35" si="5">G26/F26*100</f>
        <v>112.92479108635098</v>
      </c>
      <c r="I26" s="10"/>
    </row>
    <row r="27" spans="1:9" x14ac:dyDescent="0.15">
      <c r="A27" s="39" t="s">
        <v>20</v>
      </c>
      <c r="B27" s="40">
        <f>さいたま!B27</f>
        <v>162</v>
      </c>
      <c r="C27" s="40">
        <v>5</v>
      </c>
      <c r="D27" s="40">
        <f>さいたま!D27</f>
        <v>200600</v>
      </c>
      <c r="E27" s="40">
        <v>207800</v>
      </c>
      <c r="F27" s="40">
        <f t="shared" si="3"/>
        <v>32497200</v>
      </c>
      <c r="G27" s="40">
        <f t="shared" si="4"/>
        <v>33663600</v>
      </c>
      <c r="H27" s="42">
        <f t="shared" si="5"/>
        <v>103.58923230309071</v>
      </c>
      <c r="I27" s="10"/>
    </row>
    <row r="28" spans="1:9" x14ac:dyDescent="0.15">
      <c r="A28" s="19" t="s">
        <v>21</v>
      </c>
      <c r="B28" s="20">
        <f>さいたま!B28</f>
        <v>270</v>
      </c>
      <c r="C28" s="21">
        <v>4</v>
      </c>
      <c r="D28" s="20">
        <f>さいたま!D28</f>
        <v>221500</v>
      </c>
      <c r="E28" s="21">
        <v>228700</v>
      </c>
      <c r="F28" s="21">
        <f t="shared" si="3"/>
        <v>59805000</v>
      </c>
      <c r="G28" s="21">
        <f t="shared" si="4"/>
        <v>61749000</v>
      </c>
      <c r="H28" s="22">
        <f t="shared" si="5"/>
        <v>103.25056433408577</v>
      </c>
      <c r="I28" s="10"/>
    </row>
    <row r="29" spans="1:9" x14ac:dyDescent="0.15">
      <c r="A29" s="19" t="s">
        <v>22</v>
      </c>
      <c r="B29" s="20">
        <f>さいたま!B29</f>
        <v>704</v>
      </c>
      <c r="C29" s="21">
        <v>1</v>
      </c>
      <c r="D29" s="20">
        <f>さいたま!D29</f>
        <v>256800</v>
      </c>
      <c r="E29" s="21">
        <v>272400</v>
      </c>
      <c r="F29" s="21">
        <f t="shared" si="3"/>
        <v>180787200</v>
      </c>
      <c r="G29" s="21">
        <f t="shared" si="4"/>
        <v>191769600</v>
      </c>
      <c r="H29" s="22">
        <f t="shared" si="5"/>
        <v>106.0747663551402</v>
      </c>
      <c r="I29" s="10"/>
    </row>
    <row r="30" spans="1:9" ht="14.25" thickBot="1" x14ac:dyDescent="0.2">
      <c r="A30" s="43" t="s">
        <v>23</v>
      </c>
      <c r="B30" s="44">
        <f>さいたま!B30</f>
        <v>1079</v>
      </c>
      <c r="C30" s="45">
        <v>8</v>
      </c>
      <c r="D30" s="44">
        <f>さいたま!D30</f>
        <v>298400</v>
      </c>
      <c r="E30" s="45">
        <v>307700</v>
      </c>
      <c r="F30" s="45">
        <f t="shared" si="3"/>
        <v>321973600</v>
      </c>
      <c r="G30" s="45">
        <f t="shared" si="4"/>
        <v>332008300</v>
      </c>
      <c r="H30" s="47">
        <f t="shared" si="5"/>
        <v>103.1166219839142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9</v>
      </c>
      <c r="D31" s="20">
        <f>さいたま!D31</f>
        <v>337400</v>
      </c>
      <c r="E31" s="20">
        <v>346800</v>
      </c>
      <c r="F31" s="20">
        <f t="shared" si="3"/>
        <v>616092400</v>
      </c>
      <c r="G31" s="20">
        <f t="shared" si="4"/>
        <v>633256800</v>
      </c>
      <c r="H31" s="28">
        <f t="shared" si="5"/>
        <v>102.78601066982809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15</v>
      </c>
      <c r="D32" s="20">
        <f>さいたま!D32</f>
        <v>364600</v>
      </c>
      <c r="E32" s="21">
        <v>358500</v>
      </c>
      <c r="F32" s="21">
        <f t="shared" si="3"/>
        <v>562942400</v>
      </c>
      <c r="G32" s="21">
        <f t="shared" si="4"/>
        <v>553524000</v>
      </c>
      <c r="H32" s="22">
        <f t="shared" si="5"/>
        <v>98.326933625891385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7</v>
      </c>
      <c r="D33" s="20">
        <f>さいたま!D33</f>
        <v>387100</v>
      </c>
      <c r="E33" s="21">
        <v>387200</v>
      </c>
      <c r="F33" s="21">
        <f t="shared" si="3"/>
        <v>717296300</v>
      </c>
      <c r="G33" s="21">
        <f t="shared" si="4"/>
        <v>717481600</v>
      </c>
      <c r="H33" s="22">
        <f t="shared" si="5"/>
        <v>100.02583311805735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4</v>
      </c>
      <c r="D34" s="20">
        <f>さいたま!D34</f>
        <v>398200</v>
      </c>
      <c r="E34" s="21">
        <v>438100</v>
      </c>
      <c r="F34" s="21">
        <f t="shared" si="3"/>
        <v>677736400</v>
      </c>
      <c r="G34" s="21">
        <f t="shared" si="4"/>
        <v>745646200</v>
      </c>
      <c r="H34" s="22">
        <f t="shared" si="5"/>
        <v>110.02009040683075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65</v>
      </c>
      <c r="D35" s="20">
        <f>さいたま!D35</f>
        <v>3140300</v>
      </c>
      <c r="E35" s="21">
        <f>SUM(E23:E34)</f>
        <v>3160300</v>
      </c>
      <c r="F35" s="21">
        <f>SUM(F23:F34)</f>
        <v>3273886900</v>
      </c>
      <c r="G35" s="21">
        <f>SUM(G23:G34)</f>
        <v>3394286300</v>
      </c>
      <c r="H35" s="22">
        <f t="shared" si="5"/>
        <v>103.6775674810269</v>
      </c>
      <c r="I35" s="10"/>
    </row>
    <row r="36" spans="1:9" x14ac:dyDescent="0.15">
      <c r="F36" s="2">
        <f>F35/B35</f>
        <v>330261.96913144353</v>
      </c>
      <c r="G36" s="2">
        <f>G35/C35</f>
        <v>52219789.230769232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1">
        <v>6</v>
      </c>
      <c r="D40" s="20">
        <f>さいたま!D40</f>
        <v>149700</v>
      </c>
      <c r="E40" s="21">
        <v>166000</v>
      </c>
      <c r="F40" s="21">
        <f t="shared" ref="F40:F51" si="6">IF(C40=0,0,B40*D40)</f>
        <v>124999500</v>
      </c>
      <c r="G40" s="21">
        <f t="shared" ref="G40:G51" si="7">B40*E40</f>
        <v>138610000</v>
      </c>
      <c r="H40" s="22">
        <f>G40/F40*100</f>
        <v>110.88844355377421</v>
      </c>
      <c r="I40" s="10"/>
    </row>
    <row r="41" spans="1:9" x14ac:dyDescent="0.15">
      <c r="A41" s="19" t="s">
        <v>17</v>
      </c>
      <c r="B41" s="20">
        <f>さいたま!B41</f>
        <v>671</v>
      </c>
      <c r="C41" s="21">
        <v>5</v>
      </c>
      <c r="D41" s="20">
        <f>さいたま!D41</f>
        <v>156400</v>
      </c>
      <c r="E41" s="21">
        <v>156000</v>
      </c>
      <c r="F41" s="21">
        <f t="shared" si="6"/>
        <v>104944400</v>
      </c>
      <c r="G41" s="21">
        <f t="shared" si="7"/>
        <v>104676000</v>
      </c>
      <c r="H41" s="22">
        <f>G41/F41*100</f>
        <v>99.744245524296673</v>
      </c>
      <c r="I41" s="10"/>
    </row>
    <row r="42" spans="1:9" x14ac:dyDescent="0.15">
      <c r="A42" s="19" t="s">
        <v>18</v>
      </c>
      <c r="B42" s="20">
        <f>さいたま!B42</f>
        <v>608</v>
      </c>
      <c r="C42" s="21">
        <v>3</v>
      </c>
      <c r="D42" s="20">
        <f>さいたま!D42</f>
        <v>159900</v>
      </c>
      <c r="E42" s="21">
        <v>168400</v>
      </c>
      <c r="F42" s="21">
        <f t="shared" si="6"/>
        <v>97219200</v>
      </c>
      <c r="G42" s="21">
        <f t="shared" si="7"/>
        <v>102387200</v>
      </c>
      <c r="H42" s="22">
        <f>G42/F42*100</f>
        <v>105.31582238899313</v>
      </c>
      <c r="I42" s="10"/>
    </row>
    <row r="43" spans="1:9" ht="14.25" thickBot="1" x14ac:dyDescent="0.2">
      <c r="A43" s="34" t="s">
        <v>19</v>
      </c>
      <c r="B43" s="35">
        <f>さいたま!B43</f>
        <v>973</v>
      </c>
      <c r="C43" s="36">
        <v>5</v>
      </c>
      <c r="D43" s="35">
        <f>さいたま!D43</f>
        <v>170100</v>
      </c>
      <c r="E43" s="36">
        <v>172800</v>
      </c>
      <c r="F43" s="36">
        <f t="shared" si="6"/>
        <v>165507300</v>
      </c>
      <c r="G43" s="36">
        <f t="shared" si="7"/>
        <v>168134400</v>
      </c>
      <c r="H43" s="38">
        <f t="shared" ref="H43:H52" si="8">G43/F43*100</f>
        <v>101.58730158730158</v>
      </c>
      <c r="I43" s="10"/>
    </row>
    <row r="44" spans="1:9" x14ac:dyDescent="0.15">
      <c r="A44" s="39" t="s">
        <v>20</v>
      </c>
      <c r="B44" s="40">
        <f>さいたま!B44</f>
        <v>380</v>
      </c>
      <c r="C44" s="40">
        <v>1</v>
      </c>
      <c r="D44" s="40">
        <f>さいたま!D44</f>
        <v>187800</v>
      </c>
      <c r="E44" s="40">
        <v>191100</v>
      </c>
      <c r="F44" s="40">
        <f t="shared" si="6"/>
        <v>71364000</v>
      </c>
      <c r="G44" s="40">
        <f t="shared" si="7"/>
        <v>72618000</v>
      </c>
      <c r="H44" s="42">
        <f t="shared" si="8"/>
        <v>101.75718849840256</v>
      </c>
      <c r="I44" s="10"/>
    </row>
    <row r="45" spans="1:9" x14ac:dyDescent="0.15">
      <c r="A45" s="19" t="s">
        <v>21</v>
      </c>
      <c r="B45" s="20">
        <f>さいたま!B45</f>
        <v>657</v>
      </c>
      <c r="C45" s="21">
        <v>1</v>
      </c>
      <c r="D45" s="20">
        <f>さいたま!D45</f>
        <v>208300</v>
      </c>
      <c r="E45" s="21">
        <v>212200</v>
      </c>
      <c r="F45" s="21">
        <f t="shared" si="6"/>
        <v>136853100</v>
      </c>
      <c r="G45" s="21">
        <f t="shared" si="7"/>
        <v>139415400</v>
      </c>
      <c r="H45" s="22">
        <f t="shared" si="8"/>
        <v>101.87229956793087</v>
      </c>
      <c r="I45" s="10"/>
    </row>
    <row r="46" spans="1:9" x14ac:dyDescent="0.15">
      <c r="A46" s="19" t="s">
        <v>22</v>
      </c>
      <c r="B46" s="20">
        <f>さいたま!B46</f>
        <v>1596</v>
      </c>
      <c r="C46" s="21">
        <v>0</v>
      </c>
      <c r="D46" s="20">
        <f>さいたま!D46</f>
        <v>242800</v>
      </c>
      <c r="E46" s="21">
        <v>0</v>
      </c>
      <c r="F46" s="21">
        <f t="shared" si="6"/>
        <v>0</v>
      </c>
      <c r="G46" s="21">
        <f t="shared" si="7"/>
        <v>0</v>
      </c>
      <c r="H46" s="22" t="e">
        <f t="shared" si="8"/>
        <v>#DIV/0!</v>
      </c>
      <c r="I46" s="10"/>
    </row>
    <row r="47" spans="1:9" ht="14.25" thickBot="1" x14ac:dyDescent="0.2">
      <c r="A47" s="43" t="s">
        <v>23</v>
      </c>
      <c r="B47" s="44">
        <f>さいたま!B47</f>
        <v>2806</v>
      </c>
      <c r="C47" s="45">
        <v>2</v>
      </c>
      <c r="D47" s="44">
        <f>さいたま!D47</f>
        <v>283900</v>
      </c>
      <c r="E47" s="45">
        <v>300800</v>
      </c>
      <c r="F47" s="45">
        <f t="shared" si="6"/>
        <v>796623400</v>
      </c>
      <c r="G47" s="45">
        <f t="shared" si="7"/>
        <v>844044800</v>
      </c>
      <c r="H47" s="47">
        <f t="shared" si="8"/>
        <v>105.95280028178937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7</v>
      </c>
      <c r="D48" s="20">
        <f>さいたま!D48</f>
        <v>329300</v>
      </c>
      <c r="E48" s="20">
        <v>333000</v>
      </c>
      <c r="F48" s="20">
        <f t="shared" si="6"/>
        <v>2174367900</v>
      </c>
      <c r="G48" s="20">
        <f t="shared" si="7"/>
        <v>2198799000</v>
      </c>
      <c r="H48" s="28">
        <f t="shared" si="8"/>
        <v>101.12359550561798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17</v>
      </c>
      <c r="D49" s="20">
        <f>さいたま!D49</f>
        <v>359000</v>
      </c>
      <c r="E49" s="21">
        <v>359800</v>
      </c>
      <c r="F49" s="21">
        <f t="shared" si="6"/>
        <v>4065316000</v>
      </c>
      <c r="G49" s="21">
        <f t="shared" si="7"/>
        <v>4074375200</v>
      </c>
      <c r="H49" s="22">
        <f t="shared" si="8"/>
        <v>100.22284122562675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8</v>
      </c>
      <c r="D50" s="20">
        <f>さいたま!D50</f>
        <v>380700</v>
      </c>
      <c r="E50" s="21">
        <v>382500</v>
      </c>
      <c r="F50" s="21">
        <f t="shared" si="6"/>
        <v>4348355400</v>
      </c>
      <c r="G50" s="21">
        <f t="shared" si="7"/>
        <v>4368915000</v>
      </c>
      <c r="H50" s="22">
        <f t="shared" si="8"/>
        <v>100.47281323877068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35</v>
      </c>
      <c r="D51" s="20">
        <f>さいたま!D51</f>
        <v>393500</v>
      </c>
      <c r="E51" s="21">
        <v>400400</v>
      </c>
      <c r="F51" s="21">
        <f t="shared" si="6"/>
        <v>5507032500</v>
      </c>
      <c r="G51" s="21">
        <f t="shared" si="7"/>
        <v>5603598000</v>
      </c>
      <c r="H51" s="22">
        <f t="shared" si="8"/>
        <v>101.75349428208386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90</v>
      </c>
      <c r="D52" s="20">
        <f>さいたま!D52</f>
        <v>3021400</v>
      </c>
      <c r="E52" s="21">
        <f>SUM(E40:E51)</f>
        <v>2843000</v>
      </c>
      <c r="F52" s="21">
        <f>SUM(F40:F51)</f>
        <v>17592582700</v>
      </c>
      <c r="G52" s="21">
        <f>SUM(G40:G51)</f>
        <v>17815573000</v>
      </c>
      <c r="H52" s="22">
        <f t="shared" si="8"/>
        <v>101.26752452327537</v>
      </c>
      <c r="I52" s="10"/>
    </row>
    <row r="53" spans="1:9" x14ac:dyDescent="0.15">
      <c r="F53" s="2">
        <f>F52/B52</f>
        <v>339166.81511470984</v>
      </c>
      <c r="G53" s="2">
        <f>G52/C52</f>
        <v>197950811.1111111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1">
        <v>0</v>
      </c>
      <c r="D57" s="20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0">
        <f>さいたま!B58</f>
        <v>0</v>
      </c>
      <c r="C58" s="21">
        <v>0</v>
      </c>
      <c r="D58" s="20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0">
        <f>さいたま!B59</f>
        <v>0</v>
      </c>
      <c r="C59" s="21">
        <v>0</v>
      </c>
      <c r="D59" s="20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34" t="s">
        <v>19</v>
      </c>
      <c r="B60" s="35">
        <f>さいたま!B60</f>
        <v>0</v>
      </c>
      <c r="C60" s="36">
        <v>0</v>
      </c>
      <c r="D60" s="35">
        <f>さいたま!D60</f>
        <v>0</v>
      </c>
      <c r="E60" s="36">
        <v>0</v>
      </c>
      <c r="F60" s="36">
        <f t="shared" si="9"/>
        <v>0</v>
      </c>
      <c r="G60" s="36">
        <f t="shared" si="10"/>
        <v>0</v>
      </c>
      <c r="H60" s="38" t="e">
        <f t="shared" si="11"/>
        <v>#DIV/0!</v>
      </c>
      <c r="I60" s="10"/>
    </row>
    <row r="61" spans="1:9" x14ac:dyDescent="0.15">
      <c r="A61" s="39" t="s">
        <v>20</v>
      </c>
      <c r="B61" s="40">
        <f>さいたま!B61</f>
        <v>0</v>
      </c>
      <c r="C61" s="40">
        <v>0</v>
      </c>
      <c r="D61" s="40">
        <f>さいたま!D61</f>
        <v>0</v>
      </c>
      <c r="E61" s="40">
        <v>0</v>
      </c>
      <c r="F61" s="40">
        <f t="shared" si="9"/>
        <v>0</v>
      </c>
      <c r="G61" s="40">
        <f t="shared" si="10"/>
        <v>0</v>
      </c>
      <c r="H61" s="42" t="e">
        <f t="shared" si="11"/>
        <v>#DIV/0!</v>
      </c>
      <c r="I61" s="10"/>
    </row>
    <row r="62" spans="1:9" x14ac:dyDescent="0.15">
      <c r="A62" s="19" t="s">
        <v>21</v>
      </c>
      <c r="B62" s="20">
        <f>さいたま!B62</f>
        <v>0</v>
      </c>
      <c r="C62" s="21">
        <v>0</v>
      </c>
      <c r="D62" s="20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0">
        <f>さいたま!B63</f>
        <v>9</v>
      </c>
      <c r="C63" s="21">
        <v>0</v>
      </c>
      <c r="D63" s="20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43" t="s">
        <v>23</v>
      </c>
      <c r="B64" s="44">
        <f>さいたま!B64</f>
        <v>8</v>
      </c>
      <c r="C64" s="45">
        <v>0</v>
      </c>
      <c r="D64" s="44">
        <f>さいたま!D64</f>
        <v>240200</v>
      </c>
      <c r="E64" s="45">
        <v>0</v>
      </c>
      <c r="F64" s="45">
        <f t="shared" si="9"/>
        <v>0</v>
      </c>
      <c r="G64" s="45">
        <f t="shared" si="10"/>
        <v>0</v>
      </c>
      <c r="H64" s="47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0</v>
      </c>
      <c r="D65" s="20">
        <f>さいたま!D65</f>
        <v>284600</v>
      </c>
      <c r="E65" s="20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0</v>
      </c>
      <c r="D66" s="20">
        <f>さいたま!D66</f>
        <v>322100</v>
      </c>
      <c r="E66" s="21">
        <v>0</v>
      </c>
      <c r="F66" s="21">
        <f t="shared" si="9"/>
        <v>0</v>
      </c>
      <c r="G66" s="21">
        <f t="shared" si="10"/>
        <v>0</v>
      </c>
      <c r="H66" s="22" t="e">
        <f t="shared" si="11"/>
        <v>#DIV/0!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0</v>
      </c>
      <c r="D67" s="20">
        <f>さいたま!D67</f>
        <v>352800</v>
      </c>
      <c r="E67" s="21">
        <v>0</v>
      </c>
      <c r="F67" s="21">
        <f t="shared" si="9"/>
        <v>0</v>
      </c>
      <c r="G67" s="21">
        <f t="shared" si="10"/>
        <v>0</v>
      </c>
      <c r="H67" s="22" t="e">
        <f>G67/F67*100</f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0</v>
      </c>
      <c r="D68" s="20">
        <f>さいたま!D68</f>
        <v>384400</v>
      </c>
      <c r="E68" s="21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0</v>
      </c>
      <c r="D69" s="20">
        <f>さいたま!D69</f>
        <v>1796700</v>
      </c>
      <c r="E69" s="21">
        <f>SUM(E57:E68)</f>
        <v>0</v>
      </c>
      <c r="F69" s="21">
        <f>SUM(F57:F68)</f>
        <v>0</v>
      </c>
      <c r="G69" s="21">
        <f>SUM(G57:G68)</f>
        <v>0</v>
      </c>
      <c r="H69" s="22" t="e">
        <f>G69/F69*100</f>
        <v>#DIV/0!</v>
      </c>
      <c r="I69" s="10"/>
    </row>
    <row r="70" spans="1:256" ht="14.25" thickBot="1" x14ac:dyDescent="0.2">
      <c r="F70" s="2">
        <f>F69/B69</f>
        <v>0</v>
      </c>
      <c r="G70" s="2" t="e">
        <f>G69/C69</f>
        <v>#DIV/0!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100.83332506759588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33" orientation="portrait" useFirstPageNumber="1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IV190"/>
  <sheetViews>
    <sheetView tabSelected="1" view="pageBreakPreview" topLeftCell="A37" zoomScaleNormal="100" zoomScaleSheetLayoutView="100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64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17" t="s">
        <v>10</v>
      </c>
      <c r="D5" s="13" t="s">
        <v>11</v>
      </c>
      <c r="E5" s="13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20">
        <f>さいたま!B6</f>
        <v>2538</v>
      </c>
      <c r="C6" s="20">
        <v>7</v>
      </c>
      <c r="D6" s="20">
        <f>さいたま!D6</f>
        <v>185900</v>
      </c>
      <c r="E6" s="21">
        <v>185800</v>
      </c>
      <c r="F6" s="21">
        <f t="shared" ref="F6:F17" si="0">IF(C6=0,0,B6*D6)</f>
        <v>471814200</v>
      </c>
      <c r="G6" s="21">
        <f t="shared" ref="G6:G17" si="1">B6*E6</f>
        <v>471560400</v>
      </c>
      <c r="H6" s="22">
        <f t="shared" ref="H6:H18" si="2">G6/F6*100</f>
        <v>99.946207638515332</v>
      </c>
      <c r="I6" s="10"/>
    </row>
    <row r="7" spans="1:256" x14ac:dyDescent="0.15">
      <c r="A7" s="19" t="s">
        <v>17</v>
      </c>
      <c r="B7" s="20">
        <f>さいたま!B7</f>
        <v>2739</v>
      </c>
      <c r="C7" s="21">
        <v>11</v>
      </c>
      <c r="D7" s="20">
        <f>さいたま!D7</f>
        <v>192100</v>
      </c>
      <c r="E7" s="21">
        <v>200700</v>
      </c>
      <c r="F7" s="21">
        <f t="shared" si="0"/>
        <v>526161900</v>
      </c>
      <c r="G7" s="21">
        <f t="shared" si="1"/>
        <v>549717300</v>
      </c>
      <c r="H7" s="22">
        <f t="shared" si="2"/>
        <v>104.47683498178033</v>
      </c>
      <c r="I7" s="10"/>
    </row>
    <row r="8" spans="1:256" x14ac:dyDescent="0.15">
      <c r="A8" s="19" t="s">
        <v>18</v>
      </c>
      <c r="B8" s="20">
        <f>さいたま!B8</f>
        <v>2665</v>
      </c>
      <c r="C8" s="21">
        <v>9</v>
      </c>
      <c r="D8" s="20">
        <f>さいたま!D8</f>
        <v>199600</v>
      </c>
      <c r="E8" s="21">
        <v>208200</v>
      </c>
      <c r="F8" s="21">
        <f t="shared" si="0"/>
        <v>531934000</v>
      </c>
      <c r="G8" s="21">
        <f t="shared" si="1"/>
        <v>554853000</v>
      </c>
      <c r="H8" s="22">
        <f t="shared" si="2"/>
        <v>104.30861723446894</v>
      </c>
      <c r="I8" s="10"/>
    </row>
    <row r="9" spans="1:256" ht="14.25" thickBot="1" x14ac:dyDescent="0.2">
      <c r="A9" s="34" t="s">
        <v>19</v>
      </c>
      <c r="B9" s="35">
        <f>さいたま!B9</f>
        <v>4645</v>
      </c>
      <c r="C9" s="36">
        <v>22</v>
      </c>
      <c r="D9" s="35">
        <f>さいたま!D9</f>
        <v>211700</v>
      </c>
      <c r="E9" s="36">
        <v>217000</v>
      </c>
      <c r="F9" s="36">
        <f t="shared" si="0"/>
        <v>983346500</v>
      </c>
      <c r="G9" s="36">
        <f t="shared" si="1"/>
        <v>1007965000</v>
      </c>
      <c r="H9" s="38">
        <f t="shared" si="2"/>
        <v>102.50354274917335</v>
      </c>
      <c r="I9" s="10"/>
    </row>
    <row r="10" spans="1:256" x14ac:dyDescent="0.15">
      <c r="A10" s="39" t="s">
        <v>20</v>
      </c>
      <c r="B10" s="40">
        <f>さいたま!B10</f>
        <v>3696</v>
      </c>
      <c r="C10" s="40">
        <v>26</v>
      </c>
      <c r="D10" s="40">
        <f>さいたま!D10</f>
        <v>229600</v>
      </c>
      <c r="E10" s="40">
        <v>232100</v>
      </c>
      <c r="F10" s="40">
        <f t="shared" si="0"/>
        <v>848601600</v>
      </c>
      <c r="G10" s="40">
        <f t="shared" si="1"/>
        <v>857841600</v>
      </c>
      <c r="H10" s="42">
        <f t="shared" si="2"/>
        <v>101.08885017421602</v>
      </c>
      <c r="I10" s="10"/>
    </row>
    <row r="11" spans="1:256" x14ac:dyDescent="0.15">
      <c r="A11" s="19" t="s">
        <v>21</v>
      </c>
      <c r="B11" s="20">
        <f>さいたま!B11</f>
        <v>6043</v>
      </c>
      <c r="C11" s="21">
        <v>22</v>
      </c>
      <c r="D11" s="20">
        <f>さいたま!D11</f>
        <v>252600</v>
      </c>
      <c r="E11" s="21">
        <v>242100</v>
      </c>
      <c r="F11" s="21">
        <f t="shared" si="0"/>
        <v>1526461800</v>
      </c>
      <c r="G11" s="21">
        <f t="shared" si="1"/>
        <v>1463010300</v>
      </c>
      <c r="H11" s="22">
        <f t="shared" si="2"/>
        <v>95.843230403800476</v>
      </c>
      <c r="I11" s="10"/>
    </row>
    <row r="12" spans="1:256" x14ac:dyDescent="0.15">
      <c r="A12" s="19" t="s">
        <v>22</v>
      </c>
      <c r="B12" s="20">
        <f>さいたま!B12</f>
        <v>11105</v>
      </c>
      <c r="C12" s="21">
        <v>11</v>
      </c>
      <c r="D12" s="20">
        <f>さいたま!D12</f>
        <v>293000</v>
      </c>
      <c r="E12" s="21">
        <v>282900</v>
      </c>
      <c r="F12" s="21">
        <f t="shared" si="0"/>
        <v>3253765000</v>
      </c>
      <c r="G12" s="21">
        <f t="shared" si="1"/>
        <v>3141604500</v>
      </c>
      <c r="H12" s="22">
        <f t="shared" si="2"/>
        <v>96.552901023890783</v>
      </c>
      <c r="I12" s="10"/>
    </row>
    <row r="13" spans="1:256" ht="14.25" thickBot="1" x14ac:dyDescent="0.2">
      <c r="A13" s="43" t="s">
        <v>23</v>
      </c>
      <c r="B13" s="44">
        <f>さいたま!B13</f>
        <v>12674</v>
      </c>
      <c r="C13" s="45">
        <v>8</v>
      </c>
      <c r="D13" s="44">
        <f>さいたま!D13</f>
        <v>333000</v>
      </c>
      <c r="E13" s="45">
        <v>315800</v>
      </c>
      <c r="F13" s="45">
        <f t="shared" si="0"/>
        <v>4220442000</v>
      </c>
      <c r="G13" s="45">
        <f t="shared" si="1"/>
        <v>4002449200</v>
      </c>
      <c r="H13" s="47">
        <f t="shared" si="2"/>
        <v>94.834834834834837</v>
      </c>
      <c r="I13" s="10"/>
    </row>
    <row r="14" spans="1:256" x14ac:dyDescent="0.15">
      <c r="A14" s="27" t="s">
        <v>24</v>
      </c>
      <c r="B14" s="20">
        <f>さいたま!B14</f>
        <v>13152</v>
      </c>
      <c r="C14" s="20">
        <v>25</v>
      </c>
      <c r="D14" s="20">
        <f>さいたま!D14</f>
        <v>372400</v>
      </c>
      <c r="E14" s="20">
        <v>354300</v>
      </c>
      <c r="F14" s="20">
        <f t="shared" si="0"/>
        <v>4897804800</v>
      </c>
      <c r="G14" s="20">
        <f t="shared" si="1"/>
        <v>4659753600</v>
      </c>
      <c r="H14" s="28">
        <f t="shared" si="2"/>
        <v>95.139634801288935</v>
      </c>
      <c r="I14" s="10"/>
    </row>
    <row r="15" spans="1:256" x14ac:dyDescent="0.15">
      <c r="A15" s="19" t="s">
        <v>25</v>
      </c>
      <c r="B15" s="20">
        <f>さいたま!B15</f>
        <v>10229</v>
      </c>
      <c r="C15" s="21">
        <v>32</v>
      </c>
      <c r="D15" s="20">
        <f>さいたま!D15</f>
        <v>399300</v>
      </c>
      <c r="E15" s="21">
        <v>388100</v>
      </c>
      <c r="F15" s="21">
        <f t="shared" si="0"/>
        <v>4084439700</v>
      </c>
      <c r="G15" s="21">
        <f t="shared" si="1"/>
        <v>3969874900</v>
      </c>
      <c r="H15" s="22">
        <f t="shared" si="2"/>
        <v>97.195091409967432</v>
      </c>
      <c r="I15" s="10"/>
    </row>
    <row r="16" spans="1:256" x14ac:dyDescent="0.15">
      <c r="A16" s="19" t="s">
        <v>26</v>
      </c>
      <c r="B16" s="20">
        <f>さいたま!B16</f>
        <v>6873</v>
      </c>
      <c r="C16" s="21">
        <v>28</v>
      </c>
      <c r="D16" s="20">
        <f>さいたま!D16</f>
        <v>406500</v>
      </c>
      <c r="E16" s="21">
        <v>408300</v>
      </c>
      <c r="F16" s="21">
        <f t="shared" si="0"/>
        <v>2793874500</v>
      </c>
      <c r="G16" s="21">
        <f t="shared" si="1"/>
        <v>2806245900</v>
      </c>
      <c r="H16" s="22">
        <f t="shared" si="2"/>
        <v>100.44280442804427</v>
      </c>
      <c r="I16" s="10"/>
    </row>
    <row r="17" spans="1:9" x14ac:dyDescent="0.15">
      <c r="A17" s="19" t="s">
        <v>27</v>
      </c>
      <c r="B17" s="20">
        <f>さいたま!B17</f>
        <v>1876</v>
      </c>
      <c r="C17" s="21">
        <v>17</v>
      </c>
      <c r="D17" s="20">
        <f>さいたま!D17</f>
        <v>408400</v>
      </c>
      <c r="E17" s="21">
        <v>434600</v>
      </c>
      <c r="F17" s="21">
        <f t="shared" si="0"/>
        <v>766158400</v>
      </c>
      <c r="G17" s="21">
        <f t="shared" si="1"/>
        <v>815309600</v>
      </c>
      <c r="H17" s="22">
        <f t="shared" si="2"/>
        <v>106.41527913809989</v>
      </c>
      <c r="I17" s="10"/>
    </row>
    <row r="18" spans="1:9" x14ac:dyDescent="0.15">
      <c r="A18" s="19" t="s">
        <v>28</v>
      </c>
      <c r="B18" s="20">
        <f>さいたま!B18</f>
        <v>78235</v>
      </c>
      <c r="C18" s="21">
        <f>SUM(C6:C17)</f>
        <v>218</v>
      </c>
      <c r="D18" s="20">
        <f>さいたま!D18</f>
        <v>3484100</v>
      </c>
      <c r="E18" s="21">
        <f>SUM(E6:E17)</f>
        <v>3469900</v>
      </c>
      <c r="F18" s="21">
        <f>SUM(F6:F17)</f>
        <v>24904804400</v>
      </c>
      <c r="G18" s="21">
        <f>SUM(G6:G17)</f>
        <v>24300185300</v>
      </c>
      <c r="H18" s="22">
        <f t="shared" si="2"/>
        <v>97.572279266726554</v>
      </c>
      <c r="I18" s="10"/>
    </row>
    <row r="19" spans="1:9" x14ac:dyDescent="0.15">
      <c r="F19" s="2">
        <f>F18/B18</f>
        <v>318333.28305745509</v>
      </c>
      <c r="G19" s="2">
        <f>G18/C18</f>
        <v>111468739.90825687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1">
        <v>1</v>
      </c>
      <c r="D23" s="20">
        <f>さいたま!D23</f>
        <v>160900</v>
      </c>
      <c r="E23" s="21">
        <v>168600</v>
      </c>
      <c r="F23" s="21">
        <f t="shared" ref="F23:F34" si="3">IF(C23=0,0,B23*D23)</f>
        <v>24135000</v>
      </c>
      <c r="G23" s="21">
        <f t="shared" ref="G23:G34" si="4">B23*E23</f>
        <v>25290000</v>
      </c>
      <c r="H23" s="22">
        <f>G23/F23*100</f>
        <v>104.78558110627718</v>
      </c>
      <c r="I23" s="10"/>
    </row>
    <row r="24" spans="1:9" x14ac:dyDescent="0.15">
      <c r="A24" s="19" t="s">
        <v>17</v>
      </c>
      <c r="B24" s="20">
        <f>さいたま!B24</f>
        <v>179</v>
      </c>
      <c r="C24" s="21">
        <v>0</v>
      </c>
      <c r="D24" s="20">
        <f>さいたま!D24</f>
        <v>163600</v>
      </c>
      <c r="E24" s="21">
        <v>0</v>
      </c>
      <c r="F24" s="21">
        <f t="shared" si="3"/>
        <v>0</v>
      </c>
      <c r="G24" s="21">
        <f t="shared" si="4"/>
        <v>0</v>
      </c>
      <c r="H24" s="22" t="e">
        <f>G24/F24*100</f>
        <v>#DIV/0!</v>
      </c>
      <c r="I24" s="10"/>
    </row>
    <row r="25" spans="1:9" x14ac:dyDescent="0.15">
      <c r="A25" s="19" t="s">
        <v>18</v>
      </c>
      <c r="B25" s="20">
        <f>さいたま!B25</f>
        <v>158</v>
      </c>
      <c r="C25" s="2">
        <v>1</v>
      </c>
      <c r="D25" s="20">
        <f>さいたま!D25</f>
        <v>171700</v>
      </c>
      <c r="E25" s="2">
        <v>185800</v>
      </c>
      <c r="F25" s="21">
        <f t="shared" si="3"/>
        <v>27128600</v>
      </c>
      <c r="G25" s="21">
        <f t="shared" si="4"/>
        <v>29356400</v>
      </c>
      <c r="H25" s="22">
        <f>G25/F25*100</f>
        <v>108.21199767035527</v>
      </c>
      <c r="I25" s="10"/>
    </row>
    <row r="26" spans="1:9" ht="14.25" thickBot="1" x14ac:dyDescent="0.2">
      <c r="A26" s="34" t="s">
        <v>19</v>
      </c>
      <c r="B26" s="35">
        <f>さいたま!B26</f>
        <v>286</v>
      </c>
      <c r="C26" s="36">
        <v>1</v>
      </c>
      <c r="D26" s="35">
        <f>さいたま!D26</f>
        <v>179500</v>
      </c>
      <c r="E26" s="36">
        <v>206800</v>
      </c>
      <c r="F26" s="36">
        <f t="shared" si="3"/>
        <v>51337000</v>
      </c>
      <c r="G26" s="36">
        <f t="shared" si="4"/>
        <v>59144800</v>
      </c>
      <c r="H26" s="38">
        <f t="shared" ref="H26:H35" si="5">G26/F26*100</f>
        <v>115.20891364902508</v>
      </c>
      <c r="I26" s="10"/>
    </row>
    <row r="27" spans="1:9" x14ac:dyDescent="0.15">
      <c r="A27" s="39" t="s">
        <v>20</v>
      </c>
      <c r="B27" s="40">
        <f>さいたま!B27</f>
        <v>162</v>
      </c>
      <c r="C27" s="40">
        <v>1</v>
      </c>
      <c r="D27" s="40">
        <f>さいたま!D27</f>
        <v>200600</v>
      </c>
      <c r="E27" s="40">
        <v>213600</v>
      </c>
      <c r="F27" s="40">
        <f t="shared" si="3"/>
        <v>32497200</v>
      </c>
      <c r="G27" s="40">
        <f t="shared" si="4"/>
        <v>34603200</v>
      </c>
      <c r="H27" s="42">
        <f t="shared" si="5"/>
        <v>106.48055832502492</v>
      </c>
      <c r="I27" s="10"/>
    </row>
    <row r="28" spans="1:9" x14ac:dyDescent="0.15">
      <c r="A28" s="19" t="s">
        <v>21</v>
      </c>
      <c r="B28" s="20">
        <f>さいたま!B28</f>
        <v>270</v>
      </c>
      <c r="C28" s="21">
        <v>2</v>
      </c>
      <c r="D28" s="20">
        <f>さいたま!D28</f>
        <v>221500</v>
      </c>
      <c r="E28" s="21">
        <v>233700</v>
      </c>
      <c r="F28" s="21">
        <f t="shared" si="3"/>
        <v>59805000</v>
      </c>
      <c r="G28" s="21">
        <f t="shared" si="4"/>
        <v>63099000</v>
      </c>
      <c r="H28" s="22">
        <f t="shared" si="5"/>
        <v>105.50790067720091</v>
      </c>
      <c r="I28" s="10"/>
    </row>
    <row r="29" spans="1:9" x14ac:dyDescent="0.15">
      <c r="A29" s="19" t="s">
        <v>22</v>
      </c>
      <c r="B29" s="20">
        <f>さいたま!B29</f>
        <v>704</v>
      </c>
      <c r="C29" s="21">
        <v>3</v>
      </c>
      <c r="D29" s="20">
        <f>さいたま!D29</f>
        <v>256800</v>
      </c>
      <c r="E29" s="21">
        <v>268300</v>
      </c>
      <c r="F29" s="21">
        <f t="shared" si="3"/>
        <v>180787200</v>
      </c>
      <c r="G29" s="21">
        <f t="shared" si="4"/>
        <v>188883200</v>
      </c>
      <c r="H29" s="22">
        <f t="shared" si="5"/>
        <v>104.47819314641744</v>
      </c>
      <c r="I29" s="10"/>
    </row>
    <row r="30" spans="1:9" ht="14.25" thickBot="1" x14ac:dyDescent="0.2">
      <c r="A30" s="43" t="s">
        <v>23</v>
      </c>
      <c r="B30" s="44">
        <f>さいたま!B30</f>
        <v>1079</v>
      </c>
      <c r="C30" s="45">
        <v>4</v>
      </c>
      <c r="D30" s="44">
        <f>さいたま!D30</f>
        <v>298400</v>
      </c>
      <c r="E30" s="45">
        <v>303600</v>
      </c>
      <c r="F30" s="45">
        <f t="shared" si="3"/>
        <v>321973600</v>
      </c>
      <c r="G30" s="45">
        <f t="shared" si="4"/>
        <v>327584400</v>
      </c>
      <c r="H30" s="47">
        <f t="shared" si="5"/>
        <v>101.7426273458445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6</v>
      </c>
      <c r="D31" s="20">
        <f>さいたま!D31</f>
        <v>337400</v>
      </c>
      <c r="E31" s="20">
        <v>326700</v>
      </c>
      <c r="F31" s="20">
        <f t="shared" si="3"/>
        <v>616092400</v>
      </c>
      <c r="G31" s="20">
        <f t="shared" si="4"/>
        <v>596554200</v>
      </c>
      <c r="H31" s="28">
        <f t="shared" si="5"/>
        <v>96.828689982216957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10</v>
      </c>
      <c r="D32" s="20">
        <f>さいたま!D32</f>
        <v>364600</v>
      </c>
      <c r="E32" s="21">
        <v>361800</v>
      </c>
      <c r="F32" s="21">
        <f t="shared" si="3"/>
        <v>562942400</v>
      </c>
      <c r="G32" s="21">
        <f t="shared" si="4"/>
        <v>558619200</v>
      </c>
      <c r="H32" s="22">
        <f t="shared" si="5"/>
        <v>99.232035106966549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2</v>
      </c>
      <c r="D33" s="20">
        <f>さいたま!D33</f>
        <v>387100</v>
      </c>
      <c r="E33" s="21">
        <v>398100</v>
      </c>
      <c r="F33" s="21">
        <f t="shared" si="3"/>
        <v>717296300</v>
      </c>
      <c r="G33" s="21">
        <f t="shared" si="4"/>
        <v>737679300</v>
      </c>
      <c r="H33" s="22">
        <f t="shared" si="5"/>
        <v>102.84164298630844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4</v>
      </c>
      <c r="D34" s="20">
        <f>さいたま!D34</f>
        <v>398200</v>
      </c>
      <c r="E34" s="21">
        <v>400900</v>
      </c>
      <c r="F34" s="21">
        <f t="shared" si="3"/>
        <v>677736400</v>
      </c>
      <c r="G34" s="21">
        <f t="shared" si="4"/>
        <v>682331800</v>
      </c>
      <c r="H34" s="22">
        <f t="shared" si="5"/>
        <v>100.67805123053742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35</v>
      </c>
      <c r="D35" s="20">
        <f>さいたま!D35</f>
        <v>3140300</v>
      </c>
      <c r="E35" s="21">
        <f>SUM(E23:E34)</f>
        <v>3067900</v>
      </c>
      <c r="F35" s="21">
        <f>SUM(F23:F34)</f>
        <v>3271731100</v>
      </c>
      <c r="G35" s="21">
        <f>SUM(G23:G34)</f>
        <v>3303145500</v>
      </c>
      <c r="H35" s="22">
        <f t="shared" si="5"/>
        <v>100.96017670889886</v>
      </c>
      <c r="I35" s="10"/>
    </row>
    <row r="36" spans="1:9" x14ac:dyDescent="0.15">
      <c r="F36" s="2">
        <f>F35/B35</f>
        <v>330044.49712498736</v>
      </c>
      <c r="G36" s="2">
        <f>G35/C35</f>
        <v>94375585.714285716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1">
        <v>0</v>
      </c>
      <c r="D40" s="20">
        <f>さいたま!D40</f>
        <v>149700</v>
      </c>
      <c r="E40" s="21">
        <v>0</v>
      </c>
      <c r="F40" s="21">
        <f t="shared" ref="F40:F51" si="6">IF(C40=0,0,B40*D40)</f>
        <v>0</v>
      </c>
      <c r="G40" s="21">
        <f t="shared" ref="G40:G51" si="7">B40*E40</f>
        <v>0</v>
      </c>
      <c r="H40" s="22" t="e">
        <f>G40/F40*100</f>
        <v>#DIV/0!</v>
      </c>
      <c r="I40" s="10"/>
    </row>
    <row r="41" spans="1:9" x14ac:dyDescent="0.15">
      <c r="A41" s="19" t="s">
        <v>17</v>
      </c>
      <c r="B41" s="20">
        <f>さいたま!B41</f>
        <v>671</v>
      </c>
      <c r="C41" s="21">
        <v>2</v>
      </c>
      <c r="D41" s="20">
        <f>さいたま!D41</f>
        <v>156400</v>
      </c>
      <c r="E41" s="21">
        <v>162700</v>
      </c>
      <c r="F41" s="21">
        <f t="shared" si="6"/>
        <v>104944400</v>
      </c>
      <c r="G41" s="21">
        <f t="shared" si="7"/>
        <v>109171700</v>
      </c>
      <c r="H41" s="22">
        <f>G41/F41*100</f>
        <v>104.02813299232736</v>
      </c>
      <c r="I41" s="10"/>
    </row>
    <row r="42" spans="1:9" x14ac:dyDescent="0.15">
      <c r="A42" s="19" t="s">
        <v>18</v>
      </c>
      <c r="B42" s="20">
        <f>さいたま!B42</f>
        <v>608</v>
      </c>
      <c r="C42" s="21">
        <v>2</v>
      </c>
      <c r="D42" s="20">
        <f>さいたま!D42</f>
        <v>159900</v>
      </c>
      <c r="E42" s="21">
        <v>168600</v>
      </c>
      <c r="F42" s="21">
        <f t="shared" si="6"/>
        <v>97219200</v>
      </c>
      <c r="G42" s="21">
        <f t="shared" si="7"/>
        <v>102508800</v>
      </c>
      <c r="H42" s="22">
        <f>G42/F42*100</f>
        <v>105.44090056285178</v>
      </c>
      <c r="I42" s="10"/>
    </row>
    <row r="43" spans="1:9" ht="14.25" thickBot="1" x14ac:dyDescent="0.2">
      <c r="A43" s="34" t="s">
        <v>19</v>
      </c>
      <c r="B43" s="35">
        <f>さいたま!B43</f>
        <v>973</v>
      </c>
      <c r="C43" s="36">
        <v>4</v>
      </c>
      <c r="D43" s="35">
        <f>さいたま!D43</f>
        <v>170100</v>
      </c>
      <c r="E43" s="36">
        <v>182100</v>
      </c>
      <c r="F43" s="36">
        <f t="shared" si="6"/>
        <v>165507300</v>
      </c>
      <c r="G43" s="36">
        <f t="shared" si="7"/>
        <v>177183300</v>
      </c>
      <c r="H43" s="38">
        <f t="shared" ref="H43:H52" si="8">G43/F43*100</f>
        <v>107.05467372134039</v>
      </c>
      <c r="I43" s="10"/>
    </row>
    <row r="44" spans="1:9" x14ac:dyDescent="0.15">
      <c r="A44" s="39" t="s">
        <v>20</v>
      </c>
      <c r="B44" s="40">
        <f>さいたま!B44</f>
        <v>380</v>
      </c>
      <c r="C44" s="40">
        <v>2</v>
      </c>
      <c r="D44" s="40">
        <f>さいたま!D44</f>
        <v>187800</v>
      </c>
      <c r="E44" s="40">
        <v>211300</v>
      </c>
      <c r="F44" s="40">
        <f t="shared" si="6"/>
        <v>71364000</v>
      </c>
      <c r="G44" s="40">
        <f t="shared" si="7"/>
        <v>80294000</v>
      </c>
      <c r="H44" s="42">
        <f t="shared" si="8"/>
        <v>112.51331203407882</v>
      </c>
      <c r="I44" s="10"/>
    </row>
    <row r="45" spans="1:9" x14ac:dyDescent="0.15">
      <c r="A45" s="19" t="s">
        <v>21</v>
      </c>
      <c r="B45" s="20">
        <f>さいたま!B45</f>
        <v>657</v>
      </c>
      <c r="C45" s="21">
        <v>0</v>
      </c>
      <c r="D45" s="20">
        <f>さいたま!D45</f>
        <v>208300</v>
      </c>
      <c r="E45" s="21">
        <v>0</v>
      </c>
      <c r="F45" s="21">
        <f t="shared" si="6"/>
        <v>0</v>
      </c>
      <c r="G45" s="21">
        <f t="shared" si="7"/>
        <v>0</v>
      </c>
      <c r="H45" s="22" t="e">
        <f t="shared" si="8"/>
        <v>#DIV/0!</v>
      </c>
      <c r="I45" s="10"/>
    </row>
    <row r="46" spans="1:9" x14ac:dyDescent="0.15">
      <c r="A46" s="19" t="s">
        <v>22</v>
      </c>
      <c r="B46" s="20">
        <f>さいたま!B46</f>
        <v>1596</v>
      </c>
      <c r="C46" s="21">
        <v>0</v>
      </c>
      <c r="D46" s="20">
        <f>さいたま!D46</f>
        <v>242800</v>
      </c>
      <c r="E46" s="21">
        <v>0</v>
      </c>
      <c r="F46" s="21">
        <f t="shared" si="6"/>
        <v>0</v>
      </c>
      <c r="G46" s="21">
        <f t="shared" si="7"/>
        <v>0</v>
      </c>
      <c r="H46" s="22" t="e">
        <f t="shared" si="8"/>
        <v>#DIV/0!</v>
      </c>
      <c r="I46" s="10"/>
    </row>
    <row r="47" spans="1:9" ht="14.25" thickBot="1" x14ac:dyDescent="0.2">
      <c r="A47" s="43" t="s">
        <v>23</v>
      </c>
      <c r="B47" s="44">
        <f>さいたま!B47</f>
        <v>2806</v>
      </c>
      <c r="C47" s="45">
        <v>1</v>
      </c>
      <c r="D47" s="44">
        <f>さいたま!D47</f>
        <v>283900</v>
      </c>
      <c r="E47" s="45">
        <v>281200</v>
      </c>
      <c r="F47" s="45">
        <f t="shared" si="6"/>
        <v>796623400</v>
      </c>
      <c r="G47" s="45">
        <f t="shared" si="7"/>
        <v>789047200</v>
      </c>
      <c r="H47" s="47">
        <f t="shared" si="8"/>
        <v>99.048960901725962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2</v>
      </c>
      <c r="D48" s="20">
        <f>さいたま!D48</f>
        <v>329300</v>
      </c>
      <c r="E48" s="20">
        <v>339800</v>
      </c>
      <c r="F48" s="20">
        <f t="shared" si="6"/>
        <v>2174367900</v>
      </c>
      <c r="G48" s="20">
        <f t="shared" si="7"/>
        <v>2243699400</v>
      </c>
      <c r="H48" s="28">
        <f t="shared" si="8"/>
        <v>103.18858184026722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3</v>
      </c>
      <c r="D49" s="20">
        <f>さいたま!D49</f>
        <v>359000</v>
      </c>
      <c r="E49" s="21">
        <v>356600</v>
      </c>
      <c r="F49" s="21">
        <f t="shared" si="6"/>
        <v>4065316000</v>
      </c>
      <c r="G49" s="21">
        <f t="shared" si="7"/>
        <v>4038138400</v>
      </c>
      <c r="H49" s="22">
        <f t="shared" si="8"/>
        <v>99.331476323119773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1</v>
      </c>
      <c r="D50" s="20">
        <f>さいたま!D50</f>
        <v>380700</v>
      </c>
      <c r="E50" s="21">
        <v>401300</v>
      </c>
      <c r="F50" s="21">
        <f t="shared" si="6"/>
        <v>4348355400</v>
      </c>
      <c r="G50" s="21">
        <f t="shared" si="7"/>
        <v>4583648600</v>
      </c>
      <c r="H50" s="22">
        <f t="shared" si="8"/>
        <v>105.41108484370896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4</v>
      </c>
      <c r="D51" s="20">
        <f>さいたま!D51</f>
        <v>393500</v>
      </c>
      <c r="E51" s="21">
        <v>423100</v>
      </c>
      <c r="F51" s="21">
        <f t="shared" si="6"/>
        <v>5507032500</v>
      </c>
      <c r="G51" s="21">
        <f t="shared" si="7"/>
        <v>5921284500</v>
      </c>
      <c r="H51" s="22">
        <f t="shared" si="8"/>
        <v>107.52223634053367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21</v>
      </c>
      <c r="D52" s="20">
        <f>さいたま!D52</f>
        <v>3021400</v>
      </c>
      <c r="E52" s="21">
        <f>SUM(E40:E51)</f>
        <v>2526700</v>
      </c>
      <c r="F52" s="21">
        <f>SUM(F40:F51)</f>
        <v>17330730100</v>
      </c>
      <c r="G52" s="21">
        <f>SUM(G40:G51)</f>
        <v>18044975900</v>
      </c>
      <c r="H52" s="22">
        <f t="shared" si="8"/>
        <v>104.12126780509956</v>
      </c>
      <c r="I52" s="10"/>
    </row>
    <row r="53" spans="1:9" x14ac:dyDescent="0.15">
      <c r="F53" s="2">
        <f>F52/B52</f>
        <v>334118.56757277809</v>
      </c>
      <c r="G53" s="2">
        <f>G52/C52</f>
        <v>859284566.66666663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1">
        <v>0</v>
      </c>
      <c r="D57" s="20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0">
        <f>さいたま!B58</f>
        <v>0</v>
      </c>
      <c r="C58" s="21">
        <v>0</v>
      </c>
      <c r="D58" s="20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0">
        <f>さいたま!B59</f>
        <v>0</v>
      </c>
      <c r="C59" s="21">
        <v>0</v>
      </c>
      <c r="D59" s="20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34" t="s">
        <v>19</v>
      </c>
      <c r="B60" s="35">
        <f>さいたま!B60</f>
        <v>0</v>
      </c>
      <c r="C60" s="36">
        <v>0</v>
      </c>
      <c r="D60" s="35">
        <f>さいたま!D60</f>
        <v>0</v>
      </c>
      <c r="E60" s="36">
        <v>0</v>
      </c>
      <c r="F60" s="36">
        <f t="shared" si="9"/>
        <v>0</v>
      </c>
      <c r="G60" s="36">
        <f t="shared" si="10"/>
        <v>0</v>
      </c>
      <c r="H60" s="38" t="e">
        <f t="shared" si="11"/>
        <v>#DIV/0!</v>
      </c>
      <c r="I60" s="10"/>
    </row>
    <row r="61" spans="1:9" x14ac:dyDescent="0.15">
      <c r="A61" s="39" t="s">
        <v>20</v>
      </c>
      <c r="B61" s="40">
        <f>さいたま!B61</f>
        <v>0</v>
      </c>
      <c r="C61" s="40">
        <v>0</v>
      </c>
      <c r="D61" s="40">
        <f>さいたま!D61</f>
        <v>0</v>
      </c>
      <c r="E61" s="40">
        <v>0</v>
      </c>
      <c r="F61" s="40">
        <f t="shared" si="9"/>
        <v>0</v>
      </c>
      <c r="G61" s="40">
        <f t="shared" si="10"/>
        <v>0</v>
      </c>
      <c r="H61" s="42" t="e">
        <f t="shared" si="11"/>
        <v>#DIV/0!</v>
      </c>
      <c r="I61" s="10"/>
    </row>
    <row r="62" spans="1:9" x14ac:dyDescent="0.15">
      <c r="A62" s="19" t="s">
        <v>21</v>
      </c>
      <c r="B62" s="20">
        <f>さいたま!B62</f>
        <v>0</v>
      </c>
      <c r="C62" s="21">
        <v>0</v>
      </c>
      <c r="D62" s="20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0">
        <f>さいたま!B63</f>
        <v>9</v>
      </c>
      <c r="C63" s="21">
        <v>0</v>
      </c>
      <c r="D63" s="20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43" t="s">
        <v>23</v>
      </c>
      <c r="B64" s="44">
        <f>さいたま!B64</f>
        <v>8</v>
      </c>
      <c r="C64" s="45">
        <v>0</v>
      </c>
      <c r="D64" s="44">
        <f>さいたま!D64</f>
        <v>240200</v>
      </c>
      <c r="E64" s="45">
        <v>0</v>
      </c>
      <c r="F64" s="45">
        <f t="shared" si="9"/>
        <v>0</v>
      </c>
      <c r="G64" s="45">
        <f t="shared" si="10"/>
        <v>0</v>
      </c>
      <c r="H64" s="47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0</v>
      </c>
      <c r="D65" s="20">
        <f>さいたま!D65</f>
        <v>284600</v>
      </c>
      <c r="E65" s="20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0</v>
      </c>
      <c r="D66" s="20">
        <f>さいたま!D66</f>
        <v>322100</v>
      </c>
      <c r="E66" s="21">
        <v>0</v>
      </c>
      <c r="F66" s="21">
        <f t="shared" si="9"/>
        <v>0</v>
      </c>
      <c r="G66" s="21">
        <f t="shared" si="10"/>
        <v>0</v>
      </c>
      <c r="H66" s="22" t="e">
        <f t="shared" si="11"/>
        <v>#DIV/0!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0</v>
      </c>
      <c r="D67" s="20">
        <f>さいたま!D67</f>
        <v>352800</v>
      </c>
      <c r="E67" s="21">
        <v>0</v>
      </c>
      <c r="F67" s="21">
        <f t="shared" si="9"/>
        <v>0</v>
      </c>
      <c r="G67" s="21">
        <f t="shared" si="10"/>
        <v>0</v>
      </c>
      <c r="H67" s="22" t="e">
        <f>G67/F67*100</f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0</v>
      </c>
      <c r="D68" s="20">
        <f>さいたま!D68</f>
        <v>384400</v>
      </c>
      <c r="E68" s="21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0</v>
      </c>
      <c r="D69" s="20">
        <f>さいたま!D69</f>
        <v>1796700</v>
      </c>
      <c r="E69" s="21">
        <f>SUM(E57:E68)</f>
        <v>0</v>
      </c>
      <c r="F69" s="21">
        <f>SUM(F57:F68)</f>
        <v>0</v>
      </c>
      <c r="G69" s="21">
        <f>SUM(G57:G68)</f>
        <v>0</v>
      </c>
      <c r="H69" s="22" t="e">
        <f>G69/F69*100</f>
        <v>#DIV/0!</v>
      </c>
      <c r="I69" s="10"/>
    </row>
    <row r="70" spans="1:256" ht="14.25" thickBot="1" x14ac:dyDescent="0.2">
      <c r="F70" s="2">
        <f>F69/B69</f>
        <v>0</v>
      </c>
      <c r="G70" s="2" t="e">
        <f>G69/C69</f>
        <v>#DIV/0!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100.30993094869669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34" orientation="portrait" useFirstPageNumber="1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IV190"/>
  <sheetViews>
    <sheetView tabSelected="1" view="pageBreakPreview" zoomScaleNormal="100" zoomScaleSheetLayoutView="100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66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17" t="s">
        <v>10</v>
      </c>
      <c r="D5" s="13" t="s">
        <v>11</v>
      </c>
      <c r="E5" s="13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20">
        <f>さいたま!B6</f>
        <v>2538</v>
      </c>
      <c r="C6" s="20">
        <v>14</v>
      </c>
      <c r="D6" s="20">
        <f>さいたま!D6</f>
        <v>185900</v>
      </c>
      <c r="E6" s="21">
        <v>185800</v>
      </c>
      <c r="F6" s="21">
        <f t="shared" ref="F6:F17" si="0">IF(C6=0,0,B6*D6)</f>
        <v>471814200</v>
      </c>
      <c r="G6" s="21">
        <f t="shared" ref="G6:G17" si="1">B6*E6</f>
        <v>471560400</v>
      </c>
      <c r="H6" s="22">
        <f t="shared" ref="H6:H18" si="2">G6/F6*100</f>
        <v>99.946207638515332</v>
      </c>
      <c r="I6" s="10"/>
    </row>
    <row r="7" spans="1:256" x14ac:dyDescent="0.15">
      <c r="A7" s="19" t="s">
        <v>17</v>
      </c>
      <c r="B7" s="20">
        <f>さいたま!B7</f>
        <v>2739</v>
      </c>
      <c r="C7" s="21">
        <v>10</v>
      </c>
      <c r="D7" s="20">
        <f>さいたま!D7</f>
        <v>192100</v>
      </c>
      <c r="E7" s="21">
        <v>198300</v>
      </c>
      <c r="F7" s="21">
        <f t="shared" si="0"/>
        <v>526161900</v>
      </c>
      <c r="G7" s="21">
        <f t="shared" si="1"/>
        <v>543143700</v>
      </c>
      <c r="H7" s="22">
        <f t="shared" si="2"/>
        <v>103.2274856845393</v>
      </c>
      <c r="I7" s="10"/>
    </row>
    <row r="8" spans="1:256" x14ac:dyDescent="0.15">
      <c r="A8" s="19" t="s">
        <v>18</v>
      </c>
      <c r="B8" s="20">
        <f>さいたま!B8</f>
        <v>2665</v>
      </c>
      <c r="C8" s="21">
        <v>12</v>
      </c>
      <c r="D8" s="20">
        <f>さいたま!D8</f>
        <v>199600</v>
      </c>
      <c r="E8" s="21">
        <v>206200</v>
      </c>
      <c r="F8" s="21">
        <f t="shared" si="0"/>
        <v>531934000</v>
      </c>
      <c r="G8" s="21">
        <f t="shared" si="1"/>
        <v>549523000</v>
      </c>
      <c r="H8" s="22">
        <f t="shared" si="2"/>
        <v>103.30661322645291</v>
      </c>
      <c r="I8" s="10"/>
    </row>
    <row r="9" spans="1:256" ht="14.25" thickBot="1" x14ac:dyDescent="0.2">
      <c r="A9" s="34" t="s">
        <v>19</v>
      </c>
      <c r="B9" s="35">
        <f>さいたま!B9</f>
        <v>4645</v>
      </c>
      <c r="C9" s="36">
        <v>32</v>
      </c>
      <c r="D9" s="35">
        <f>さいたま!D9</f>
        <v>211700</v>
      </c>
      <c r="E9" s="36">
        <v>213500</v>
      </c>
      <c r="F9" s="36">
        <f t="shared" si="0"/>
        <v>983346500</v>
      </c>
      <c r="G9" s="36">
        <f t="shared" si="1"/>
        <v>991707500</v>
      </c>
      <c r="H9" s="38">
        <f t="shared" si="2"/>
        <v>100.85025980160604</v>
      </c>
      <c r="I9" s="10"/>
    </row>
    <row r="10" spans="1:256" x14ac:dyDescent="0.15">
      <c r="A10" s="39" t="s">
        <v>20</v>
      </c>
      <c r="B10" s="40">
        <f>さいたま!B10</f>
        <v>3696</v>
      </c>
      <c r="C10" s="40">
        <v>30</v>
      </c>
      <c r="D10" s="40">
        <f>さいたま!D10</f>
        <v>229600</v>
      </c>
      <c r="E10" s="40">
        <v>228700</v>
      </c>
      <c r="F10" s="40">
        <f t="shared" si="0"/>
        <v>848601600</v>
      </c>
      <c r="G10" s="40">
        <f t="shared" si="1"/>
        <v>845275200</v>
      </c>
      <c r="H10" s="42">
        <f t="shared" si="2"/>
        <v>99.608013937282223</v>
      </c>
      <c r="I10" s="10"/>
    </row>
    <row r="11" spans="1:256" x14ac:dyDescent="0.15">
      <c r="A11" s="19" t="s">
        <v>21</v>
      </c>
      <c r="B11" s="20">
        <f>さいたま!B11</f>
        <v>6043</v>
      </c>
      <c r="C11" s="21">
        <v>33</v>
      </c>
      <c r="D11" s="20">
        <f>さいたま!D11</f>
        <v>252600</v>
      </c>
      <c r="E11" s="21">
        <v>250900</v>
      </c>
      <c r="F11" s="21">
        <f t="shared" si="0"/>
        <v>1526461800</v>
      </c>
      <c r="G11" s="21">
        <f t="shared" si="1"/>
        <v>1516188700</v>
      </c>
      <c r="H11" s="22">
        <f t="shared" si="2"/>
        <v>99.326999208234369</v>
      </c>
      <c r="I11" s="10"/>
    </row>
    <row r="12" spans="1:256" x14ac:dyDescent="0.15">
      <c r="A12" s="19" t="s">
        <v>22</v>
      </c>
      <c r="B12" s="20">
        <f>さいたま!B12</f>
        <v>11105</v>
      </c>
      <c r="C12" s="21">
        <v>38</v>
      </c>
      <c r="D12" s="20">
        <f>さいたま!D12</f>
        <v>293000</v>
      </c>
      <c r="E12" s="21">
        <v>293200</v>
      </c>
      <c r="F12" s="21">
        <f t="shared" si="0"/>
        <v>3253765000</v>
      </c>
      <c r="G12" s="21">
        <f t="shared" si="1"/>
        <v>3255986000</v>
      </c>
      <c r="H12" s="22">
        <f t="shared" si="2"/>
        <v>100.06825938566553</v>
      </c>
      <c r="I12" s="10"/>
    </row>
    <row r="13" spans="1:256" ht="14.25" thickBot="1" x14ac:dyDescent="0.2">
      <c r="A13" s="43" t="s">
        <v>23</v>
      </c>
      <c r="B13" s="44">
        <f>さいたま!B13</f>
        <v>12674</v>
      </c>
      <c r="C13" s="45">
        <v>19</v>
      </c>
      <c r="D13" s="44">
        <f>さいたま!D13</f>
        <v>333000</v>
      </c>
      <c r="E13" s="45">
        <v>326500</v>
      </c>
      <c r="F13" s="45">
        <f t="shared" si="0"/>
        <v>4220442000</v>
      </c>
      <c r="G13" s="45">
        <f t="shared" si="1"/>
        <v>4138061000</v>
      </c>
      <c r="H13" s="47">
        <f t="shared" si="2"/>
        <v>98.048048048048059</v>
      </c>
      <c r="I13" s="10"/>
    </row>
    <row r="14" spans="1:256" x14ac:dyDescent="0.15">
      <c r="A14" s="27" t="s">
        <v>24</v>
      </c>
      <c r="B14" s="20">
        <f>さいたま!B14</f>
        <v>13152</v>
      </c>
      <c r="C14" s="20">
        <v>16</v>
      </c>
      <c r="D14" s="20">
        <f>さいたま!D14</f>
        <v>372400</v>
      </c>
      <c r="E14" s="20">
        <v>370400</v>
      </c>
      <c r="F14" s="20">
        <f t="shared" si="0"/>
        <v>4897804800</v>
      </c>
      <c r="G14" s="20">
        <f t="shared" si="1"/>
        <v>4871500800</v>
      </c>
      <c r="H14" s="28">
        <f t="shared" si="2"/>
        <v>99.462943071965626</v>
      </c>
      <c r="I14" s="10"/>
    </row>
    <row r="15" spans="1:256" x14ac:dyDescent="0.15">
      <c r="A15" s="19" t="s">
        <v>25</v>
      </c>
      <c r="B15" s="20">
        <f>さいたま!B15</f>
        <v>10229</v>
      </c>
      <c r="C15" s="21">
        <v>43</v>
      </c>
      <c r="D15" s="20">
        <f>さいたま!D15</f>
        <v>399300</v>
      </c>
      <c r="E15" s="21">
        <v>383600</v>
      </c>
      <c r="F15" s="21">
        <f t="shared" si="0"/>
        <v>4084439700</v>
      </c>
      <c r="G15" s="21">
        <f t="shared" si="1"/>
        <v>3923844400</v>
      </c>
      <c r="H15" s="22">
        <f t="shared" si="2"/>
        <v>96.068119208615073</v>
      </c>
      <c r="I15" s="10"/>
    </row>
    <row r="16" spans="1:256" x14ac:dyDescent="0.15">
      <c r="A16" s="19" t="s">
        <v>26</v>
      </c>
      <c r="B16" s="20">
        <f>さいたま!B16</f>
        <v>6873</v>
      </c>
      <c r="C16" s="21">
        <v>19</v>
      </c>
      <c r="D16" s="20">
        <f>さいたま!D16</f>
        <v>406500</v>
      </c>
      <c r="E16" s="21">
        <v>407100</v>
      </c>
      <c r="F16" s="21">
        <f t="shared" si="0"/>
        <v>2793874500</v>
      </c>
      <c r="G16" s="21">
        <f t="shared" si="1"/>
        <v>2797998300</v>
      </c>
      <c r="H16" s="22">
        <f t="shared" si="2"/>
        <v>100.14760147601476</v>
      </c>
      <c r="I16" s="10"/>
    </row>
    <row r="17" spans="1:9" x14ac:dyDescent="0.15">
      <c r="A17" s="19" t="s">
        <v>27</v>
      </c>
      <c r="B17" s="20">
        <f>さいたま!B17</f>
        <v>1876</v>
      </c>
      <c r="C17" s="21">
        <v>7</v>
      </c>
      <c r="D17" s="20">
        <f>さいたま!D17</f>
        <v>408400</v>
      </c>
      <c r="E17" s="21">
        <v>427800</v>
      </c>
      <c r="F17" s="21">
        <f t="shared" si="0"/>
        <v>766158400</v>
      </c>
      <c r="G17" s="21">
        <f t="shared" si="1"/>
        <v>802552800</v>
      </c>
      <c r="H17" s="22">
        <f t="shared" si="2"/>
        <v>104.75024485798237</v>
      </c>
      <c r="I17" s="10"/>
    </row>
    <row r="18" spans="1:9" x14ac:dyDescent="0.15">
      <c r="A18" s="19" t="s">
        <v>28</v>
      </c>
      <c r="B18" s="20">
        <f>さいたま!B18</f>
        <v>78235</v>
      </c>
      <c r="C18" s="21">
        <f>SUM(C6:C17)</f>
        <v>273</v>
      </c>
      <c r="D18" s="20">
        <f>さいたま!D18</f>
        <v>3484100</v>
      </c>
      <c r="E18" s="21">
        <f>SUM(E6:E17)</f>
        <v>3492000</v>
      </c>
      <c r="F18" s="21">
        <f>SUM(F6:F17)</f>
        <v>24904804400</v>
      </c>
      <c r="G18" s="21">
        <f>SUM(G6:G17)</f>
        <v>24707341800</v>
      </c>
      <c r="H18" s="22">
        <f t="shared" si="2"/>
        <v>99.207130492460323</v>
      </c>
      <c r="I18" s="10"/>
    </row>
    <row r="19" spans="1:9" x14ac:dyDescent="0.15">
      <c r="F19" s="2">
        <f>F18/B18</f>
        <v>318333.28305745509</v>
      </c>
      <c r="G19" s="2">
        <f>G18/C18</f>
        <v>90503083.516483516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1">
        <v>0</v>
      </c>
      <c r="D23" s="20">
        <f>さいたま!D23</f>
        <v>160900</v>
      </c>
      <c r="E23" s="21">
        <v>0</v>
      </c>
      <c r="F23" s="21">
        <f t="shared" ref="F23:F34" si="3">IF(C23=0,0,B23*D23)</f>
        <v>0</v>
      </c>
      <c r="G23" s="21">
        <f t="shared" ref="G23:G34" si="4">B23*E23</f>
        <v>0</v>
      </c>
      <c r="H23" s="22" t="e">
        <f>G23/F23*100</f>
        <v>#DIV/0!</v>
      </c>
      <c r="I23" s="10"/>
    </row>
    <row r="24" spans="1:9" x14ac:dyDescent="0.15">
      <c r="A24" s="19" t="s">
        <v>17</v>
      </c>
      <c r="B24" s="20">
        <f>さいたま!B24</f>
        <v>179</v>
      </c>
      <c r="C24" s="21">
        <v>0</v>
      </c>
      <c r="D24" s="20">
        <f>さいたま!D24</f>
        <v>163600</v>
      </c>
      <c r="E24" s="21">
        <v>0</v>
      </c>
      <c r="F24" s="21">
        <f t="shared" si="3"/>
        <v>0</v>
      </c>
      <c r="G24" s="21">
        <f t="shared" si="4"/>
        <v>0</v>
      </c>
      <c r="H24" s="22" t="e">
        <f>G24/F24*100</f>
        <v>#DIV/0!</v>
      </c>
      <c r="I24" s="10"/>
    </row>
    <row r="25" spans="1:9" x14ac:dyDescent="0.15">
      <c r="A25" s="19" t="s">
        <v>18</v>
      </c>
      <c r="B25" s="20">
        <f>さいたま!B25</f>
        <v>158</v>
      </c>
      <c r="C25" s="2">
        <v>0</v>
      </c>
      <c r="D25" s="20">
        <f>さいたま!D25</f>
        <v>171700</v>
      </c>
      <c r="E25" s="21">
        <v>0</v>
      </c>
      <c r="F25" s="21">
        <f t="shared" si="3"/>
        <v>0</v>
      </c>
      <c r="G25" s="21">
        <f t="shared" si="4"/>
        <v>0</v>
      </c>
      <c r="H25" s="22" t="e">
        <f>G25/F25*100</f>
        <v>#DIV/0!</v>
      </c>
      <c r="I25" s="10"/>
    </row>
    <row r="26" spans="1:9" ht="14.25" thickBot="1" x14ac:dyDescent="0.2">
      <c r="A26" s="34" t="s">
        <v>19</v>
      </c>
      <c r="B26" s="35">
        <f>さいたま!B26</f>
        <v>286</v>
      </c>
      <c r="C26" s="36">
        <v>2</v>
      </c>
      <c r="D26" s="35">
        <f>さいたま!D26</f>
        <v>179500</v>
      </c>
      <c r="E26" s="36">
        <v>195600</v>
      </c>
      <c r="F26" s="36">
        <f t="shared" si="3"/>
        <v>51337000</v>
      </c>
      <c r="G26" s="36">
        <f t="shared" si="4"/>
        <v>55941600</v>
      </c>
      <c r="H26" s="38">
        <f t="shared" ref="H26:H35" si="5">G26/F26*100</f>
        <v>108.96935933147631</v>
      </c>
      <c r="I26" s="10"/>
    </row>
    <row r="27" spans="1:9" x14ac:dyDescent="0.15">
      <c r="A27" s="39" t="s">
        <v>20</v>
      </c>
      <c r="B27" s="40">
        <f>さいたま!B27</f>
        <v>162</v>
      </c>
      <c r="C27" s="40">
        <v>1</v>
      </c>
      <c r="D27" s="40">
        <f>さいたま!D27</f>
        <v>200600</v>
      </c>
      <c r="E27" s="40">
        <v>206800</v>
      </c>
      <c r="F27" s="40">
        <f t="shared" si="3"/>
        <v>32497200</v>
      </c>
      <c r="G27" s="40">
        <f t="shared" si="4"/>
        <v>33501600</v>
      </c>
      <c r="H27" s="42">
        <f t="shared" si="5"/>
        <v>103.09072781655036</v>
      </c>
      <c r="I27" s="10"/>
    </row>
    <row r="28" spans="1:9" x14ac:dyDescent="0.15">
      <c r="A28" s="19" t="s">
        <v>21</v>
      </c>
      <c r="B28" s="20">
        <f>さいたま!B28</f>
        <v>270</v>
      </c>
      <c r="C28" s="21">
        <v>2</v>
      </c>
      <c r="D28" s="20">
        <f>さいたま!D28</f>
        <v>221500</v>
      </c>
      <c r="E28" s="21">
        <v>235000</v>
      </c>
      <c r="F28" s="21">
        <f t="shared" si="3"/>
        <v>59805000</v>
      </c>
      <c r="G28" s="21">
        <f t="shared" si="4"/>
        <v>63450000</v>
      </c>
      <c r="H28" s="22">
        <f t="shared" si="5"/>
        <v>106.09480812641084</v>
      </c>
      <c r="I28" s="10"/>
    </row>
    <row r="29" spans="1:9" x14ac:dyDescent="0.15">
      <c r="A29" s="19" t="s">
        <v>22</v>
      </c>
      <c r="B29" s="20">
        <f>さいたま!B29</f>
        <v>704</v>
      </c>
      <c r="C29" s="21">
        <v>2</v>
      </c>
      <c r="D29" s="20">
        <f>さいたま!D29</f>
        <v>256800</v>
      </c>
      <c r="E29" s="21">
        <v>263300</v>
      </c>
      <c r="F29" s="21">
        <f t="shared" si="3"/>
        <v>180787200</v>
      </c>
      <c r="G29" s="21">
        <f t="shared" si="4"/>
        <v>185363200</v>
      </c>
      <c r="H29" s="22">
        <f t="shared" si="5"/>
        <v>102.53115264797508</v>
      </c>
      <c r="I29" s="10"/>
    </row>
    <row r="30" spans="1:9" ht="14.25" thickBot="1" x14ac:dyDescent="0.2">
      <c r="A30" s="43" t="s">
        <v>23</v>
      </c>
      <c r="B30" s="44">
        <f>さいたま!B30</f>
        <v>1079</v>
      </c>
      <c r="C30" s="45">
        <v>1</v>
      </c>
      <c r="D30" s="44">
        <f>さいたま!D30</f>
        <v>298400</v>
      </c>
      <c r="E30" s="45">
        <v>293700</v>
      </c>
      <c r="F30" s="45">
        <f t="shared" si="3"/>
        <v>321973600</v>
      </c>
      <c r="G30" s="45">
        <f t="shared" si="4"/>
        <v>316902300</v>
      </c>
      <c r="H30" s="47">
        <f t="shared" si="5"/>
        <v>98.424932975871315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14</v>
      </c>
      <c r="D31" s="20">
        <f>さいたま!D31</f>
        <v>337400</v>
      </c>
      <c r="E31" s="20">
        <v>359900</v>
      </c>
      <c r="F31" s="20">
        <f t="shared" si="3"/>
        <v>616092400</v>
      </c>
      <c r="G31" s="20">
        <f t="shared" si="4"/>
        <v>657177400</v>
      </c>
      <c r="H31" s="28">
        <f t="shared" si="5"/>
        <v>106.66864256075874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20</v>
      </c>
      <c r="D32" s="20">
        <f>さいたま!D32</f>
        <v>364600</v>
      </c>
      <c r="E32" s="21">
        <v>360200</v>
      </c>
      <c r="F32" s="21">
        <f t="shared" si="3"/>
        <v>562942400</v>
      </c>
      <c r="G32" s="21">
        <f t="shared" si="4"/>
        <v>556148800</v>
      </c>
      <c r="H32" s="22">
        <f t="shared" si="5"/>
        <v>98.793198025233124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10</v>
      </c>
      <c r="D33" s="20">
        <f>さいたま!D33</f>
        <v>387100</v>
      </c>
      <c r="E33" s="21">
        <v>369300</v>
      </c>
      <c r="F33" s="21">
        <f t="shared" si="3"/>
        <v>717296300</v>
      </c>
      <c r="G33" s="21">
        <f t="shared" si="4"/>
        <v>684312900</v>
      </c>
      <c r="H33" s="22">
        <f t="shared" si="5"/>
        <v>95.401704985791781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9</v>
      </c>
      <c r="D34" s="20">
        <f>さいたま!D34</f>
        <v>398200</v>
      </c>
      <c r="E34" s="21">
        <v>392000</v>
      </c>
      <c r="F34" s="21">
        <f t="shared" si="3"/>
        <v>677736400</v>
      </c>
      <c r="G34" s="21">
        <f t="shared" si="4"/>
        <v>667184000</v>
      </c>
      <c r="H34" s="22">
        <f t="shared" si="5"/>
        <v>98.442993470617779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61</v>
      </c>
      <c r="D35" s="20">
        <f>さいたま!D35</f>
        <v>3140300</v>
      </c>
      <c r="E35" s="21">
        <f>SUM(E23:E34)</f>
        <v>2675800</v>
      </c>
      <c r="F35" s="21">
        <f>SUM(F23:F34)</f>
        <v>3220467500</v>
      </c>
      <c r="G35" s="21">
        <f>SUM(G23:G34)</f>
        <v>3219981800</v>
      </c>
      <c r="H35" s="22">
        <f t="shared" si="5"/>
        <v>99.984918338719453</v>
      </c>
      <c r="I35" s="10"/>
    </row>
    <row r="36" spans="1:9" x14ac:dyDescent="0.15">
      <c r="F36" s="2">
        <f>F35/B35</f>
        <v>324873.14637344901</v>
      </c>
      <c r="G36" s="2">
        <f>G35/C35</f>
        <v>52786586.885245904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1">
        <v>2</v>
      </c>
      <c r="D40" s="20">
        <f>さいたま!D40</f>
        <v>149700</v>
      </c>
      <c r="E40" s="21">
        <v>156800</v>
      </c>
      <c r="F40" s="21">
        <f t="shared" ref="F40:F51" si="6">IF(C40=0,0,B40*D40)</f>
        <v>124999500</v>
      </c>
      <c r="G40" s="21">
        <f t="shared" ref="G40:G51" si="7">B40*E40</f>
        <v>130928000</v>
      </c>
      <c r="H40" s="22">
        <f>G40/F40*100</f>
        <v>104.74281897127588</v>
      </c>
      <c r="I40" s="10"/>
    </row>
    <row r="41" spans="1:9" x14ac:dyDescent="0.15">
      <c r="A41" s="19" t="s">
        <v>17</v>
      </c>
      <c r="B41" s="20">
        <f>さいたま!B41</f>
        <v>671</v>
      </c>
      <c r="C41" s="21">
        <v>0</v>
      </c>
      <c r="D41" s="20">
        <f>さいたま!D41</f>
        <v>156400</v>
      </c>
      <c r="E41" s="21">
        <v>0</v>
      </c>
      <c r="F41" s="21">
        <f t="shared" si="6"/>
        <v>0</v>
      </c>
      <c r="G41" s="21">
        <f t="shared" si="7"/>
        <v>0</v>
      </c>
      <c r="H41" s="22" t="e">
        <f>G41/F41*100</f>
        <v>#DIV/0!</v>
      </c>
      <c r="I41" s="10"/>
    </row>
    <row r="42" spans="1:9" x14ac:dyDescent="0.15">
      <c r="A42" s="19" t="s">
        <v>18</v>
      </c>
      <c r="B42" s="20">
        <f>さいたま!B42</f>
        <v>608</v>
      </c>
      <c r="C42" s="21">
        <v>0</v>
      </c>
      <c r="D42" s="20">
        <f>さいたま!D42</f>
        <v>159900</v>
      </c>
      <c r="E42" s="21">
        <v>0</v>
      </c>
      <c r="F42" s="21">
        <f t="shared" si="6"/>
        <v>0</v>
      </c>
      <c r="G42" s="21">
        <f t="shared" si="7"/>
        <v>0</v>
      </c>
      <c r="H42" s="22" t="e">
        <f>G42/F42*100</f>
        <v>#DIV/0!</v>
      </c>
      <c r="I42" s="10"/>
    </row>
    <row r="43" spans="1:9" ht="14.25" thickBot="1" x14ac:dyDescent="0.2">
      <c r="A43" s="34" t="s">
        <v>19</v>
      </c>
      <c r="B43" s="35">
        <f>さいたま!B43</f>
        <v>973</v>
      </c>
      <c r="C43" s="36">
        <v>2</v>
      </c>
      <c r="D43" s="35">
        <f>さいたま!D43</f>
        <v>170100</v>
      </c>
      <c r="E43" s="36">
        <v>179200</v>
      </c>
      <c r="F43" s="36">
        <f t="shared" si="6"/>
        <v>165507300</v>
      </c>
      <c r="G43" s="36">
        <f t="shared" si="7"/>
        <v>174361600</v>
      </c>
      <c r="H43" s="38">
        <f t="shared" ref="H43:H52" si="8">G43/F43*100</f>
        <v>105.34979423868313</v>
      </c>
      <c r="I43" s="10"/>
    </row>
    <row r="44" spans="1:9" x14ac:dyDescent="0.15">
      <c r="A44" s="39" t="s">
        <v>20</v>
      </c>
      <c r="B44" s="40">
        <f>さいたま!B44</f>
        <v>380</v>
      </c>
      <c r="C44" s="40">
        <v>2</v>
      </c>
      <c r="D44" s="40">
        <f>さいたま!D44</f>
        <v>187800</v>
      </c>
      <c r="E44" s="40">
        <v>203300</v>
      </c>
      <c r="F44" s="40">
        <f t="shared" si="6"/>
        <v>71364000</v>
      </c>
      <c r="G44" s="40">
        <f t="shared" si="7"/>
        <v>77254000</v>
      </c>
      <c r="H44" s="42">
        <f t="shared" si="8"/>
        <v>108.25346112886049</v>
      </c>
      <c r="I44" s="10"/>
    </row>
    <row r="45" spans="1:9" x14ac:dyDescent="0.15">
      <c r="A45" s="19" t="s">
        <v>21</v>
      </c>
      <c r="B45" s="20">
        <f>さいたま!B45</f>
        <v>657</v>
      </c>
      <c r="C45" s="21">
        <v>1</v>
      </c>
      <c r="D45" s="20">
        <f>さいたま!D45</f>
        <v>208300</v>
      </c>
      <c r="E45" s="21">
        <v>213600</v>
      </c>
      <c r="F45" s="21">
        <f t="shared" si="6"/>
        <v>136853100</v>
      </c>
      <c r="G45" s="21">
        <f t="shared" si="7"/>
        <v>140335200</v>
      </c>
      <c r="H45" s="22">
        <f t="shared" si="8"/>
        <v>102.54440710513681</v>
      </c>
      <c r="I45" s="10"/>
    </row>
    <row r="46" spans="1:9" x14ac:dyDescent="0.15">
      <c r="A46" s="19" t="s">
        <v>22</v>
      </c>
      <c r="B46" s="20">
        <f>さいたま!B46</f>
        <v>1596</v>
      </c>
      <c r="C46" s="21">
        <v>2</v>
      </c>
      <c r="D46" s="20">
        <f>さいたま!D46</f>
        <v>242800</v>
      </c>
      <c r="E46" s="21">
        <v>266900</v>
      </c>
      <c r="F46" s="21">
        <f t="shared" si="6"/>
        <v>387508800</v>
      </c>
      <c r="G46" s="21">
        <f t="shared" si="7"/>
        <v>425972400</v>
      </c>
      <c r="H46" s="22">
        <f t="shared" si="8"/>
        <v>109.92586490939044</v>
      </c>
      <c r="I46" s="10"/>
    </row>
    <row r="47" spans="1:9" ht="14.25" thickBot="1" x14ac:dyDescent="0.2">
      <c r="A47" s="43" t="s">
        <v>23</v>
      </c>
      <c r="B47" s="44">
        <f>さいたま!B47</f>
        <v>2806</v>
      </c>
      <c r="C47" s="45">
        <v>2</v>
      </c>
      <c r="D47" s="44">
        <f>さいたま!D47</f>
        <v>283900</v>
      </c>
      <c r="E47" s="45">
        <v>292700</v>
      </c>
      <c r="F47" s="45">
        <f t="shared" si="6"/>
        <v>796623400</v>
      </c>
      <c r="G47" s="45">
        <f t="shared" si="7"/>
        <v>821316200</v>
      </c>
      <c r="H47" s="47">
        <f t="shared" si="8"/>
        <v>103.09968298696724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2</v>
      </c>
      <c r="D48" s="20">
        <f>さいたま!D48</f>
        <v>329300</v>
      </c>
      <c r="E48" s="20">
        <v>355700</v>
      </c>
      <c r="F48" s="20">
        <f t="shared" si="6"/>
        <v>2174367900</v>
      </c>
      <c r="G48" s="20">
        <f t="shared" si="7"/>
        <v>2348687100</v>
      </c>
      <c r="H48" s="28">
        <f t="shared" si="8"/>
        <v>108.01700576981477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16</v>
      </c>
      <c r="D49" s="20">
        <f>さいたま!D49</f>
        <v>359000</v>
      </c>
      <c r="E49" s="21">
        <v>364900</v>
      </c>
      <c r="F49" s="21">
        <f t="shared" si="6"/>
        <v>4065316000</v>
      </c>
      <c r="G49" s="21">
        <f t="shared" si="7"/>
        <v>4132127600</v>
      </c>
      <c r="H49" s="22">
        <f t="shared" si="8"/>
        <v>101.64345403899722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7</v>
      </c>
      <c r="D50" s="20">
        <f>さいたま!D50</f>
        <v>380700</v>
      </c>
      <c r="E50" s="21">
        <v>394500</v>
      </c>
      <c r="F50" s="21">
        <f t="shared" si="6"/>
        <v>4348355400</v>
      </c>
      <c r="G50" s="21">
        <f t="shared" si="7"/>
        <v>4505979000</v>
      </c>
      <c r="H50" s="22">
        <f t="shared" si="8"/>
        <v>103.62490149724192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17</v>
      </c>
      <c r="D51" s="20">
        <f>さいたま!D51</f>
        <v>393500</v>
      </c>
      <c r="E51" s="21">
        <v>395600</v>
      </c>
      <c r="F51" s="21">
        <f t="shared" si="6"/>
        <v>5507032500</v>
      </c>
      <c r="G51" s="21">
        <f t="shared" si="7"/>
        <v>5536422000</v>
      </c>
      <c r="H51" s="22">
        <f t="shared" si="8"/>
        <v>100.53367217280812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53</v>
      </c>
      <c r="D52" s="20">
        <f>さいたま!D52</f>
        <v>3021400</v>
      </c>
      <c r="E52" s="21">
        <f>SUM(E40:E51)</f>
        <v>2823200</v>
      </c>
      <c r="F52" s="21">
        <f>SUM(F40:F51)</f>
        <v>17777927900</v>
      </c>
      <c r="G52" s="21">
        <f>SUM(G40:G51)</f>
        <v>18293383100</v>
      </c>
      <c r="H52" s="22">
        <f t="shared" si="8"/>
        <v>102.89941101628611</v>
      </c>
      <c r="I52" s="10"/>
    </row>
    <row r="53" spans="1:9" x14ac:dyDescent="0.15">
      <c r="F53" s="2">
        <f>F52/B52</f>
        <v>342740.07904376328</v>
      </c>
      <c r="G53" s="2">
        <f>G52/C52</f>
        <v>345158171.6981132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1">
        <v>0</v>
      </c>
      <c r="D57" s="20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0">
        <f>さいたま!B58</f>
        <v>0</v>
      </c>
      <c r="C58" s="21">
        <v>0</v>
      </c>
      <c r="D58" s="20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0">
        <f>さいたま!B59</f>
        <v>0</v>
      </c>
      <c r="C59" s="21">
        <v>0</v>
      </c>
      <c r="D59" s="20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34" t="s">
        <v>19</v>
      </c>
      <c r="B60" s="35">
        <f>さいたま!B60</f>
        <v>0</v>
      </c>
      <c r="C60" s="36">
        <v>0</v>
      </c>
      <c r="D60" s="35">
        <f>さいたま!D60</f>
        <v>0</v>
      </c>
      <c r="E60" s="36">
        <v>0</v>
      </c>
      <c r="F60" s="36">
        <f t="shared" si="9"/>
        <v>0</v>
      </c>
      <c r="G60" s="36">
        <f t="shared" si="10"/>
        <v>0</v>
      </c>
      <c r="H60" s="38" t="e">
        <f t="shared" si="11"/>
        <v>#DIV/0!</v>
      </c>
      <c r="I60" s="10"/>
    </row>
    <row r="61" spans="1:9" x14ac:dyDescent="0.15">
      <c r="A61" s="39" t="s">
        <v>20</v>
      </c>
      <c r="B61" s="40">
        <f>さいたま!B61</f>
        <v>0</v>
      </c>
      <c r="C61" s="40">
        <v>0</v>
      </c>
      <c r="D61" s="40">
        <f>さいたま!D61</f>
        <v>0</v>
      </c>
      <c r="E61" s="40">
        <v>0</v>
      </c>
      <c r="F61" s="40">
        <f t="shared" si="9"/>
        <v>0</v>
      </c>
      <c r="G61" s="40">
        <f t="shared" si="10"/>
        <v>0</v>
      </c>
      <c r="H61" s="42" t="e">
        <f t="shared" si="11"/>
        <v>#DIV/0!</v>
      </c>
      <c r="I61" s="10"/>
    </row>
    <row r="62" spans="1:9" x14ac:dyDescent="0.15">
      <c r="A62" s="19" t="s">
        <v>21</v>
      </c>
      <c r="B62" s="20">
        <f>さいたま!B62</f>
        <v>0</v>
      </c>
      <c r="C62" s="21">
        <v>0</v>
      </c>
      <c r="D62" s="20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0">
        <f>さいたま!B63</f>
        <v>9</v>
      </c>
      <c r="C63" s="21">
        <v>0</v>
      </c>
      <c r="D63" s="20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43" t="s">
        <v>23</v>
      </c>
      <c r="B64" s="44">
        <f>さいたま!B64</f>
        <v>8</v>
      </c>
      <c r="C64" s="45">
        <v>0</v>
      </c>
      <c r="D64" s="44">
        <f>さいたま!D64</f>
        <v>240200</v>
      </c>
      <c r="E64" s="45">
        <v>0</v>
      </c>
      <c r="F64" s="45">
        <f t="shared" si="9"/>
        <v>0</v>
      </c>
      <c r="G64" s="45">
        <f t="shared" si="10"/>
        <v>0</v>
      </c>
      <c r="H64" s="47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0</v>
      </c>
      <c r="D65" s="20">
        <f>さいたま!D65</f>
        <v>284600</v>
      </c>
      <c r="E65" s="20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0</v>
      </c>
      <c r="D66" s="20">
        <f>さいたま!D66</f>
        <v>322100</v>
      </c>
      <c r="E66" s="21">
        <v>0</v>
      </c>
      <c r="F66" s="21">
        <f t="shared" si="9"/>
        <v>0</v>
      </c>
      <c r="G66" s="21">
        <f t="shared" si="10"/>
        <v>0</v>
      </c>
      <c r="H66" s="22" t="e">
        <f t="shared" si="11"/>
        <v>#DIV/0!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0</v>
      </c>
      <c r="D67" s="20">
        <f>さいたま!D67</f>
        <v>352800</v>
      </c>
      <c r="E67" s="21">
        <v>0</v>
      </c>
      <c r="F67" s="21">
        <f t="shared" si="9"/>
        <v>0</v>
      </c>
      <c r="G67" s="21">
        <f t="shared" si="10"/>
        <v>0</v>
      </c>
      <c r="H67" s="22" t="e">
        <f>G67/F67*100</f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0</v>
      </c>
      <c r="D68" s="20">
        <f>さいたま!D68</f>
        <v>384400</v>
      </c>
      <c r="E68" s="21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0</v>
      </c>
      <c r="D69" s="20">
        <f>さいたま!D69</f>
        <v>1796700</v>
      </c>
      <c r="E69" s="21">
        <f>SUM(E57:E68)</f>
        <v>0</v>
      </c>
      <c r="F69" s="21">
        <f>SUM(F57:F68)</f>
        <v>0</v>
      </c>
      <c r="G69" s="21">
        <f>SUM(G57:G68)</f>
        <v>0</v>
      </c>
      <c r="H69" s="22" t="e">
        <f>G69/F69*100</f>
        <v>#DIV/0!</v>
      </c>
      <c r="I69" s="10"/>
    </row>
    <row r="70" spans="1:256" ht="14.25" thickBot="1" x14ac:dyDescent="0.2">
      <c r="F70" s="2">
        <f>F69/B69</f>
        <v>0</v>
      </c>
      <c r="G70" s="2" t="e">
        <f>G69/C69</f>
        <v>#DIV/0!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100.69168794633789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35" orientation="portrait" useFirstPageNumber="1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IV190"/>
  <sheetViews>
    <sheetView tabSelected="1" view="pageBreakPreview" topLeftCell="A13" zoomScaleNormal="100" zoomScaleSheetLayoutView="100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65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17" t="s">
        <v>10</v>
      </c>
      <c r="D5" s="13" t="s">
        <v>11</v>
      </c>
      <c r="E5" s="13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20">
        <f>さいたま!B6</f>
        <v>2538</v>
      </c>
      <c r="C6" s="20">
        <v>6</v>
      </c>
      <c r="D6" s="20">
        <f>さいたま!D6</f>
        <v>185900</v>
      </c>
      <c r="E6" s="21">
        <v>185800</v>
      </c>
      <c r="F6" s="21">
        <f t="shared" ref="F6:F17" si="0">IF(C6=0,0,B6*D6)</f>
        <v>471814200</v>
      </c>
      <c r="G6" s="21">
        <f t="shared" ref="G6:G17" si="1">B6*E6</f>
        <v>471560400</v>
      </c>
      <c r="H6" s="22">
        <f t="shared" ref="H6:H18" si="2">G6/F6*100</f>
        <v>99.946207638515332</v>
      </c>
      <c r="I6" s="10"/>
    </row>
    <row r="7" spans="1:256" x14ac:dyDescent="0.15">
      <c r="A7" s="19" t="s">
        <v>17</v>
      </c>
      <c r="B7" s="20">
        <f>さいたま!B7</f>
        <v>2739</v>
      </c>
      <c r="C7" s="21">
        <v>10</v>
      </c>
      <c r="D7" s="20">
        <f>さいたま!D7</f>
        <v>192100</v>
      </c>
      <c r="E7" s="21">
        <v>192700</v>
      </c>
      <c r="F7" s="21">
        <f t="shared" si="0"/>
        <v>526161900</v>
      </c>
      <c r="G7" s="21">
        <f t="shared" si="1"/>
        <v>527805300</v>
      </c>
      <c r="H7" s="22">
        <f t="shared" si="2"/>
        <v>100.31233732431026</v>
      </c>
      <c r="I7" s="10"/>
    </row>
    <row r="8" spans="1:256" x14ac:dyDescent="0.15">
      <c r="A8" s="19" t="s">
        <v>18</v>
      </c>
      <c r="B8" s="20">
        <f>さいたま!B8</f>
        <v>2665</v>
      </c>
      <c r="C8" s="21">
        <v>8</v>
      </c>
      <c r="D8" s="20">
        <f>さいたま!D8</f>
        <v>199600</v>
      </c>
      <c r="E8" s="21">
        <v>199700</v>
      </c>
      <c r="F8" s="21">
        <f t="shared" si="0"/>
        <v>531934000</v>
      </c>
      <c r="G8" s="21">
        <f t="shared" si="1"/>
        <v>532200500</v>
      </c>
      <c r="H8" s="22">
        <f t="shared" si="2"/>
        <v>100.05010020040079</v>
      </c>
      <c r="I8" s="10"/>
    </row>
    <row r="9" spans="1:256" ht="14.25" thickBot="1" x14ac:dyDescent="0.2">
      <c r="A9" s="34" t="s">
        <v>19</v>
      </c>
      <c r="B9" s="35">
        <f>さいたま!B9</f>
        <v>4645</v>
      </c>
      <c r="C9" s="36">
        <v>16</v>
      </c>
      <c r="D9" s="35">
        <f>さいたま!D9</f>
        <v>211700</v>
      </c>
      <c r="E9" s="36">
        <v>209600</v>
      </c>
      <c r="F9" s="36">
        <f t="shared" si="0"/>
        <v>983346500</v>
      </c>
      <c r="G9" s="36">
        <f t="shared" si="1"/>
        <v>973592000</v>
      </c>
      <c r="H9" s="38">
        <f t="shared" si="2"/>
        <v>99.008030231459614</v>
      </c>
      <c r="I9" s="10"/>
    </row>
    <row r="10" spans="1:256" x14ac:dyDescent="0.15">
      <c r="A10" s="39" t="s">
        <v>20</v>
      </c>
      <c r="B10" s="40">
        <f>さいたま!B10</f>
        <v>3696</v>
      </c>
      <c r="C10" s="40">
        <v>29</v>
      </c>
      <c r="D10" s="40">
        <f>さいたま!D10</f>
        <v>229600</v>
      </c>
      <c r="E10" s="40">
        <v>224600</v>
      </c>
      <c r="F10" s="40">
        <f t="shared" si="0"/>
        <v>848601600</v>
      </c>
      <c r="G10" s="40">
        <f t="shared" si="1"/>
        <v>830121600</v>
      </c>
      <c r="H10" s="42">
        <f t="shared" si="2"/>
        <v>97.822299651567945</v>
      </c>
      <c r="I10" s="10"/>
    </row>
    <row r="11" spans="1:256" x14ac:dyDescent="0.15">
      <c r="A11" s="19" t="s">
        <v>21</v>
      </c>
      <c r="B11" s="20">
        <f>さいたま!B11</f>
        <v>6043</v>
      </c>
      <c r="C11" s="21">
        <v>16</v>
      </c>
      <c r="D11" s="20">
        <f>さいたま!D11</f>
        <v>252600</v>
      </c>
      <c r="E11" s="21">
        <v>239100</v>
      </c>
      <c r="F11" s="21">
        <f t="shared" si="0"/>
        <v>1526461800</v>
      </c>
      <c r="G11" s="21">
        <f t="shared" si="1"/>
        <v>1444881300</v>
      </c>
      <c r="H11" s="22">
        <f t="shared" si="2"/>
        <v>94.655581947743471</v>
      </c>
      <c r="I11" s="10"/>
    </row>
    <row r="12" spans="1:256" x14ac:dyDescent="0.15">
      <c r="A12" s="19" t="s">
        <v>22</v>
      </c>
      <c r="B12" s="20">
        <f>さいたま!B12</f>
        <v>11105</v>
      </c>
      <c r="C12" s="21">
        <v>12</v>
      </c>
      <c r="D12" s="20">
        <f>さいたま!D12</f>
        <v>293000</v>
      </c>
      <c r="E12" s="21">
        <v>284600</v>
      </c>
      <c r="F12" s="21">
        <f t="shared" si="0"/>
        <v>3253765000</v>
      </c>
      <c r="G12" s="21">
        <f t="shared" si="1"/>
        <v>3160483000</v>
      </c>
      <c r="H12" s="22">
        <f t="shared" si="2"/>
        <v>97.13310580204778</v>
      </c>
      <c r="I12" s="10"/>
    </row>
    <row r="13" spans="1:256" ht="14.25" thickBot="1" x14ac:dyDescent="0.2">
      <c r="A13" s="43" t="s">
        <v>23</v>
      </c>
      <c r="B13" s="44">
        <f>さいたま!B13</f>
        <v>12674</v>
      </c>
      <c r="C13" s="45">
        <v>14</v>
      </c>
      <c r="D13" s="44">
        <f>さいたま!D13</f>
        <v>333000</v>
      </c>
      <c r="E13" s="45">
        <v>326400</v>
      </c>
      <c r="F13" s="45">
        <f t="shared" si="0"/>
        <v>4220442000</v>
      </c>
      <c r="G13" s="45">
        <f t="shared" si="1"/>
        <v>4136793600</v>
      </c>
      <c r="H13" s="47">
        <f t="shared" si="2"/>
        <v>98.018018018018012</v>
      </c>
      <c r="I13" s="10"/>
    </row>
    <row r="14" spans="1:256" x14ac:dyDescent="0.15">
      <c r="A14" s="27" t="s">
        <v>24</v>
      </c>
      <c r="B14" s="20">
        <f>さいたま!B14</f>
        <v>13152</v>
      </c>
      <c r="C14" s="20">
        <v>26</v>
      </c>
      <c r="D14" s="20">
        <f>さいたま!D14</f>
        <v>372400</v>
      </c>
      <c r="E14" s="20">
        <v>376800</v>
      </c>
      <c r="F14" s="20">
        <f t="shared" si="0"/>
        <v>4897804800</v>
      </c>
      <c r="G14" s="20">
        <f t="shared" si="1"/>
        <v>4955673600</v>
      </c>
      <c r="H14" s="28">
        <f t="shared" si="2"/>
        <v>101.1815252416756</v>
      </c>
      <c r="I14" s="10"/>
    </row>
    <row r="15" spans="1:256" x14ac:dyDescent="0.15">
      <c r="A15" s="19" t="s">
        <v>25</v>
      </c>
      <c r="B15" s="20">
        <f>さいたま!B15</f>
        <v>10229</v>
      </c>
      <c r="C15" s="21">
        <v>24</v>
      </c>
      <c r="D15" s="20">
        <f>さいたま!D15</f>
        <v>399300</v>
      </c>
      <c r="E15" s="21">
        <v>402800</v>
      </c>
      <c r="F15" s="21">
        <f t="shared" si="0"/>
        <v>4084439700</v>
      </c>
      <c r="G15" s="21">
        <f t="shared" si="1"/>
        <v>4120241200</v>
      </c>
      <c r="H15" s="22">
        <f t="shared" si="2"/>
        <v>100.87653393438518</v>
      </c>
      <c r="I15" s="10"/>
    </row>
    <row r="16" spans="1:256" x14ac:dyDescent="0.15">
      <c r="A16" s="19" t="s">
        <v>26</v>
      </c>
      <c r="B16" s="20">
        <f>さいたま!B16</f>
        <v>6873</v>
      </c>
      <c r="C16" s="21">
        <v>16</v>
      </c>
      <c r="D16" s="20">
        <f>さいたま!D16</f>
        <v>406500</v>
      </c>
      <c r="E16" s="21">
        <v>430100</v>
      </c>
      <c r="F16" s="21">
        <f t="shared" si="0"/>
        <v>2793874500</v>
      </c>
      <c r="G16" s="21">
        <f t="shared" si="1"/>
        <v>2956077300</v>
      </c>
      <c r="H16" s="22">
        <f t="shared" si="2"/>
        <v>105.80565805658057</v>
      </c>
      <c r="I16" s="10"/>
    </row>
    <row r="17" spans="1:9" x14ac:dyDescent="0.15">
      <c r="A17" s="19" t="s">
        <v>27</v>
      </c>
      <c r="B17" s="20">
        <f>さいたま!B17</f>
        <v>1876</v>
      </c>
      <c r="C17" s="21">
        <v>5</v>
      </c>
      <c r="D17" s="20">
        <f>さいたま!D17</f>
        <v>408400</v>
      </c>
      <c r="E17" s="21">
        <v>434500</v>
      </c>
      <c r="F17" s="21">
        <f t="shared" si="0"/>
        <v>766158400</v>
      </c>
      <c r="G17" s="21">
        <f t="shared" si="1"/>
        <v>815122000</v>
      </c>
      <c r="H17" s="22">
        <f t="shared" si="2"/>
        <v>106.39079333986288</v>
      </c>
      <c r="I17" s="10"/>
    </row>
    <row r="18" spans="1:9" x14ac:dyDescent="0.15">
      <c r="A18" s="19" t="s">
        <v>28</v>
      </c>
      <c r="B18" s="20">
        <f>さいたま!B18</f>
        <v>78235</v>
      </c>
      <c r="C18" s="21">
        <f>SUM(C6:C17)</f>
        <v>182</v>
      </c>
      <c r="D18" s="20">
        <f>さいたま!D18</f>
        <v>3484100</v>
      </c>
      <c r="E18" s="21">
        <f>SUM(E6:E17)</f>
        <v>3506700</v>
      </c>
      <c r="F18" s="21">
        <f>SUM(F6:F17)</f>
        <v>24904804400</v>
      </c>
      <c r="G18" s="21">
        <f>SUM(G6:G17)</f>
        <v>24924551800</v>
      </c>
      <c r="H18" s="22">
        <f t="shared" si="2"/>
        <v>100.07929152818403</v>
      </c>
      <c r="I18" s="10"/>
    </row>
    <row r="19" spans="1:9" x14ac:dyDescent="0.15">
      <c r="F19" s="2">
        <f>F18/B18</f>
        <v>318333.28305745509</v>
      </c>
      <c r="G19" s="2">
        <f>G18/C18</f>
        <v>136948086.81318682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1">
        <v>0</v>
      </c>
      <c r="D23" s="20">
        <f>さいたま!D23</f>
        <v>160900</v>
      </c>
      <c r="E23" s="21">
        <v>0</v>
      </c>
      <c r="F23" s="21">
        <f t="shared" ref="F23:F34" si="3">IF(C23=0,0,B23*D23)</f>
        <v>0</v>
      </c>
      <c r="G23" s="21">
        <f t="shared" ref="G23:G34" si="4">B23*E23</f>
        <v>0</v>
      </c>
      <c r="H23" s="22" t="e">
        <f>G23/F23*100</f>
        <v>#DIV/0!</v>
      </c>
      <c r="I23" s="10"/>
    </row>
    <row r="24" spans="1:9" x14ac:dyDescent="0.15">
      <c r="A24" s="19" t="s">
        <v>17</v>
      </c>
      <c r="B24" s="20">
        <f>さいたま!B24</f>
        <v>179</v>
      </c>
      <c r="C24" s="21">
        <v>1</v>
      </c>
      <c r="D24" s="20">
        <f>さいたま!D24</f>
        <v>163600</v>
      </c>
      <c r="E24" s="21">
        <v>168600</v>
      </c>
      <c r="F24" s="21">
        <f t="shared" si="3"/>
        <v>29284400</v>
      </c>
      <c r="G24" s="21">
        <f t="shared" si="4"/>
        <v>30179400</v>
      </c>
      <c r="H24" s="22">
        <f>G24/F24*100</f>
        <v>103.05623471882642</v>
      </c>
      <c r="I24" s="10"/>
    </row>
    <row r="25" spans="1:9" x14ac:dyDescent="0.15">
      <c r="A25" s="19" t="s">
        <v>18</v>
      </c>
      <c r="B25" s="20">
        <f>さいたま!B25</f>
        <v>158</v>
      </c>
      <c r="C25" s="2">
        <v>1</v>
      </c>
      <c r="D25" s="20">
        <f>さいたま!D25</f>
        <v>171700</v>
      </c>
      <c r="E25" s="2">
        <v>179200</v>
      </c>
      <c r="F25" s="21">
        <f t="shared" si="3"/>
        <v>27128600</v>
      </c>
      <c r="G25" s="21">
        <f t="shared" si="4"/>
        <v>28313600</v>
      </c>
      <c r="H25" s="22">
        <f>G25/F25*100</f>
        <v>104.36808386721026</v>
      </c>
      <c r="I25" s="10"/>
    </row>
    <row r="26" spans="1:9" ht="14.25" thickBot="1" x14ac:dyDescent="0.2">
      <c r="A26" s="34" t="s">
        <v>19</v>
      </c>
      <c r="B26" s="35">
        <f>さいたま!B26</f>
        <v>286</v>
      </c>
      <c r="C26" s="36">
        <v>1</v>
      </c>
      <c r="D26" s="35">
        <f>さいたま!D26</f>
        <v>179500</v>
      </c>
      <c r="E26" s="36">
        <v>192700</v>
      </c>
      <c r="F26" s="36">
        <f t="shared" si="3"/>
        <v>51337000</v>
      </c>
      <c r="G26" s="36">
        <f t="shared" si="4"/>
        <v>55112200</v>
      </c>
      <c r="H26" s="38">
        <f t="shared" ref="H26:H35" si="5">G26/F26*100</f>
        <v>107.35376044568245</v>
      </c>
      <c r="I26" s="10"/>
    </row>
    <row r="27" spans="1:9" x14ac:dyDescent="0.15">
      <c r="A27" s="39" t="s">
        <v>20</v>
      </c>
      <c r="B27" s="40">
        <f>さいたま!B27</f>
        <v>162</v>
      </c>
      <c r="C27" s="40">
        <v>2</v>
      </c>
      <c r="D27" s="40">
        <f>さいたま!D27</f>
        <v>200600</v>
      </c>
      <c r="E27" s="40">
        <v>206000</v>
      </c>
      <c r="F27" s="40">
        <f t="shared" si="3"/>
        <v>32497200</v>
      </c>
      <c r="G27" s="40">
        <f t="shared" si="4"/>
        <v>33372000</v>
      </c>
      <c r="H27" s="42">
        <f t="shared" si="5"/>
        <v>102.69192422731805</v>
      </c>
      <c r="I27" s="10"/>
    </row>
    <row r="28" spans="1:9" x14ac:dyDescent="0.15">
      <c r="A28" s="19" t="s">
        <v>21</v>
      </c>
      <c r="B28" s="20">
        <f>さいたま!B28</f>
        <v>270</v>
      </c>
      <c r="C28" s="21">
        <v>5</v>
      </c>
      <c r="D28" s="20">
        <f>さいたま!D28</f>
        <v>221500</v>
      </c>
      <c r="E28" s="21">
        <v>221000</v>
      </c>
      <c r="F28" s="21">
        <f t="shared" si="3"/>
        <v>59805000</v>
      </c>
      <c r="G28" s="21">
        <f t="shared" si="4"/>
        <v>59670000</v>
      </c>
      <c r="H28" s="22">
        <f t="shared" si="5"/>
        <v>99.77426636568849</v>
      </c>
      <c r="I28" s="10"/>
    </row>
    <row r="29" spans="1:9" x14ac:dyDescent="0.15">
      <c r="A29" s="19" t="s">
        <v>22</v>
      </c>
      <c r="B29" s="20">
        <f>さいたま!B29</f>
        <v>704</v>
      </c>
      <c r="C29" s="21">
        <v>0</v>
      </c>
      <c r="D29" s="20">
        <f>さいたま!D29</f>
        <v>256800</v>
      </c>
      <c r="E29" s="21">
        <v>0</v>
      </c>
      <c r="F29" s="21">
        <f t="shared" si="3"/>
        <v>0</v>
      </c>
      <c r="G29" s="21">
        <f t="shared" si="4"/>
        <v>0</v>
      </c>
      <c r="H29" s="22" t="e">
        <f t="shared" si="5"/>
        <v>#DIV/0!</v>
      </c>
      <c r="I29" s="10"/>
    </row>
    <row r="30" spans="1:9" ht="14.25" thickBot="1" x14ac:dyDescent="0.2">
      <c r="A30" s="43" t="s">
        <v>23</v>
      </c>
      <c r="B30" s="44">
        <f>さいたま!B30</f>
        <v>1079</v>
      </c>
      <c r="C30" s="45">
        <v>1</v>
      </c>
      <c r="D30" s="44">
        <f>さいたま!D30</f>
        <v>298400</v>
      </c>
      <c r="E30" s="45">
        <v>305900</v>
      </c>
      <c r="F30" s="45">
        <f t="shared" si="3"/>
        <v>321973600</v>
      </c>
      <c r="G30" s="45">
        <f t="shared" si="4"/>
        <v>330066100</v>
      </c>
      <c r="H30" s="47">
        <f t="shared" si="5"/>
        <v>102.51340482573727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1</v>
      </c>
      <c r="D31" s="20">
        <f>さいたま!D31</f>
        <v>337400</v>
      </c>
      <c r="E31" s="20">
        <v>369000</v>
      </c>
      <c r="F31" s="20">
        <f t="shared" si="3"/>
        <v>616092400</v>
      </c>
      <c r="G31" s="20">
        <f t="shared" si="4"/>
        <v>673794000</v>
      </c>
      <c r="H31" s="28">
        <f t="shared" si="5"/>
        <v>109.36573799644339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6</v>
      </c>
      <c r="D32" s="20">
        <f>さいたま!D32</f>
        <v>364600</v>
      </c>
      <c r="E32" s="21">
        <v>370400</v>
      </c>
      <c r="F32" s="21">
        <f t="shared" si="3"/>
        <v>562942400</v>
      </c>
      <c r="G32" s="21">
        <f t="shared" si="4"/>
        <v>571897600</v>
      </c>
      <c r="H32" s="22">
        <f t="shared" si="5"/>
        <v>101.5907844212836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5</v>
      </c>
      <c r="D33" s="20">
        <f>さいたま!D33</f>
        <v>387100</v>
      </c>
      <c r="E33" s="21">
        <v>372000</v>
      </c>
      <c r="F33" s="21">
        <f t="shared" si="3"/>
        <v>717296300</v>
      </c>
      <c r="G33" s="21">
        <f t="shared" si="4"/>
        <v>689316000</v>
      </c>
      <c r="H33" s="22">
        <f t="shared" si="5"/>
        <v>96.099199173340224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1</v>
      </c>
      <c r="D34" s="20">
        <f>さいたま!D34</f>
        <v>398200</v>
      </c>
      <c r="E34" s="21">
        <v>348100</v>
      </c>
      <c r="F34" s="21">
        <f t="shared" si="3"/>
        <v>677736400</v>
      </c>
      <c r="G34" s="21">
        <f t="shared" si="4"/>
        <v>592466200</v>
      </c>
      <c r="H34" s="22">
        <f t="shared" si="5"/>
        <v>87.418382722250115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24</v>
      </c>
      <c r="D35" s="20">
        <f>さいたま!D35</f>
        <v>3140300</v>
      </c>
      <c r="E35" s="21">
        <f>SUM(E23:E34)</f>
        <v>2732900</v>
      </c>
      <c r="F35" s="21">
        <f>SUM(F23:F34)</f>
        <v>3096093300</v>
      </c>
      <c r="G35" s="21">
        <f>SUM(G23:G34)</f>
        <v>3064187100</v>
      </c>
      <c r="H35" s="22">
        <f t="shared" si="5"/>
        <v>98.969469040225633</v>
      </c>
      <c r="I35" s="10"/>
    </row>
    <row r="36" spans="1:9" x14ac:dyDescent="0.15">
      <c r="F36" s="2">
        <f>F35/B35</f>
        <v>312326.57116917177</v>
      </c>
      <c r="G36" s="2">
        <f>G35/C35</f>
        <v>127674462.5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1">
        <v>0</v>
      </c>
      <c r="D40" s="20">
        <f>さいたま!D40</f>
        <v>149700</v>
      </c>
      <c r="E40" s="21">
        <v>0</v>
      </c>
      <c r="F40" s="21">
        <f t="shared" ref="F40:F51" si="6">IF(C40=0,0,B40*D40)</f>
        <v>0</v>
      </c>
      <c r="G40" s="21">
        <f t="shared" ref="G40:G51" si="7">B40*E40</f>
        <v>0</v>
      </c>
      <c r="H40" s="22" t="e">
        <f>G40/F40*100</f>
        <v>#DIV/0!</v>
      </c>
      <c r="I40" s="10"/>
    </row>
    <row r="41" spans="1:9" x14ac:dyDescent="0.15">
      <c r="A41" s="19" t="s">
        <v>17</v>
      </c>
      <c r="B41" s="20">
        <f>さいたま!B41</f>
        <v>671</v>
      </c>
      <c r="C41" s="21">
        <v>0</v>
      </c>
      <c r="D41" s="20">
        <f>さいたま!D41</f>
        <v>156400</v>
      </c>
      <c r="E41" s="21">
        <v>0</v>
      </c>
      <c r="F41" s="21">
        <f t="shared" si="6"/>
        <v>0</v>
      </c>
      <c r="G41" s="21">
        <f t="shared" si="7"/>
        <v>0</v>
      </c>
      <c r="H41" s="22" t="e">
        <f>G41/F41*100</f>
        <v>#DIV/0!</v>
      </c>
      <c r="I41" s="10"/>
    </row>
    <row r="42" spans="1:9" x14ac:dyDescent="0.15">
      <c r="A42" s="19" t="s">
        <v>18</v>
      </c>
      <c r="B42" s="20">
        <f>さいたま!B42</f>
        <v>608</v>
      </c>
      <c r="C42" s="21">
        <v>0</v>
      </c>
      <c r="D42" s="20">
        <f>さいたま!D42</f>
        <v>159900</v>
      </c>
      <c r="E42" s="21">
        <v>0</v>
      </c>
      <c r="F42" s="21">
        <f t="shared" si="6"/>
        <v>0</v>
      </c>
      <c r="G42" s="21">
        <f t="shared" si="7"/>
        <v>0</v>
      </c>
      <c r="H42" s="22" t="e">
        <f>G42/F42*100</f>
        <v>#DIV/0!</v>
      </c>
      <c r="I42" s="10"/>
    </row>
    <row r="43" spans="1:9" ht="14.25" thickBot="1" x14ac:dyDescent="0.2">
      <c r="A43" s="34" t="s">
        <v>19</v>
      </c>
      <c r="B43" s="35">
        <f>さいたま!B43</f>
        <v>973</v>
      </c>
      <c r="C43" s="36">
        <v>1</v>
      </c>
      <c r="D43" s="35">
        <f>さいたま!D43</f>
        <v>170100</v>
      </c>
      <c r="E43" s="36">
        <v>168600</v>
      </c>
      <c r="F43" s="36">
        <f t="shared" si="6"/>
        <v>165507300</v>
      </c>
      <c r="G43" s="36">
        <f t="shared" si="7"/>
        <v>164047800</v>
      </c>
      <c r="H43" s="38">
        <f t="shared" ref="H43:H52" si="8">G43/F43*100</f>
        <v>99.118165784832442</v>
      </c>
      <c r="I43" s="10"/>
    </row>
    <row r="44" spans="1:9" x14ac:dyDescent="0.15">
      <c r="A44" s="39" t="s">
        <v>20</v>
      </c>
      <c r="B44" s="40">
        <f>さいたま!B44</f>
        <v>380</v>
      </c>
      <c r="C44" s="40">
        <v>1</v>
      </c>
      <c r="D44" s="40">
        <f>さいたま!D44</f>
        <v>187800</v>
      </c>
      <c r="E44" s="40">
        <v>192700</v>
      </c>
      <c r="F44" s="40">
        <f t="shared" si="6"/>
        <v>71364000</v>
      </c>
      <c r="G44" s="40">
        <f t="shared" si="7"/>
        <v>73226000</v>
      </c>
      <c r="H44" s="42">
        <f t="shared" si="8"/>
        <v>102.60915867944622</v>
      </c>
      <c r="I44" s="10"/>
    </row>
    <row r="45" spans="1:9" x14ac:dyDescent="0.15">
      <c r="A45" s="19" t="s">
        <v>21</v>
      </c>
      <c r="B45" s="20">
        <f>さいたま!B45</f>
        <v>657</v>
      </c>
      <c r="C45" s="21">
        <v>1</v>
      </c>
      <c r="D45" s="20">
        <f>さいたま!D45</f>
        <v>208300</v>
      </c>
      <c r="E45" s="21">
        <v>217100</v>
      </c>
      <c r="F45" s="21">
        <f t="shared" si="6"/>
        <v>136853100</v>
      </c>
      <c r="G45" s="21">
        <f t="shared" si="7"/>
        <v>142634700</v>
      </c>
      <c r="H45" s="22">
        <f t="shared" si="8"/>
        <v>104.2246759481517</v>
      </c>
      <c r="I45" s="10"/>
    </row>
    <row r="46" spans="1:9" x14ac:dyDescent="0.15">
      <c r="A46" s="19" t="s">
        <v>22</v>
      </c>
      <c r="B46" s="20">
        <f>さいたま!B46</f>
        <v>1596</v>
      </c>
      <c r="C46" s="21">
        <v>0</v>
      </c>
      <c r="D46" s="20">
        <f>さいたま!D46</f>
        <v>242800</v>
      </c>
      <c r="E46" s="21">
        <v>0</v>
      </c>
      <c r="F46" s="21">
        <f t="shared" si="6"/>
        <v>0</v>
      </c>
      <c r="G46" s="21">
        <f t="shared" si="7"/>
        <v>0</v>
      </c>
      <c r="H46" s="22" t="e">
        <f t="shared" si="8"/>
        <v>#DIV/0!</v>
      </c>
      <c r="I46" s="10"/>
    </row>
    <row r="47" spans="1:9" ht="14.25" thickBot="1" x14ac:dyDescent="0.2">
      <c r="A47" s="43" t="s">
        <v>23</v>
      </c>
      <c r="B47" s="44">
        <f>さいたま!B47</f>
        <v>2806</v>
      </c>
      <c r="C47" s="45">
        <v>1</v>
      </c>
      <c r="D47" s="44">
        <f>さいたま!D47</f>
        <v>283900</v>
      </c>
      <c r="E47" s="45">
        <v>309700</v>
      </c>
      <c r="F47" s="45">
        <f t="shared" si="6"/>
        <v>796623400</v>
      </c>
      <c r="G47" s="45">
        <f t="shared" si="7"/>
        <v>869018200</v>
      </c>
      <c r="H47" s="47">
        <f t="shared" si="8"/>
        <v>109.08770693906304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2</v>
      </c>
      <c r="D48" s="20">
        <f>さいたま!D48</f>
        <v>329300</v>
      </c>
      <c r="E48" s="20">
        <v>343000</v>
      </c>
      <c r="F48" s="20">
        <f t="shared" si="6"/>
        <v>2174367900</v>
      </c>
      <c r="G48" s="20">
        <f t="shared" si="7"/>
        <v>2264829000</v>
      </c>
      <c r="H48" s="28">
        <f t="shared" si="8"/>
        <v>104.16034011539629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5</v>
      </c>
      <c r="D49" s="20">
        <f>さいたま!D49</f>
        <v>359000</v>
      </c>
      <c r="E49" s="21">
        <v>358700</v>
      </c>
      <c r="F49" s="21">
        <f t="shared" si="6"/>
        <v>4065316000</v>
      </c>
      <c r="G49" s="21">
        <f t="shared" si="7"/>
        <v>4061918800</v>
      </c>
      <c r="H49" s="22">
        <f t="shared" si="8"/>
        <v>99.916434540389972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3</v>
      </c>
      <c r="D50" s="20">
        <f>さいたま!D50</f>
        <v>380700</v>
      </c>
      <c r="E50" s="21">
        <v>377600</v>
      </c>
      <c r="F50" s="21">
        <f t="shared" si="6"/>
        <v>4348355400</v>
      </c>
      <c r="G50" s="21">
        <f t="shared" si="7"/>
        <v>4312947200</v>
      </c>
      <c r="H50" s="22">
        <f t="shared" si="8"/>
        <v>99.18571053322826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9</v>
      </c>
      <c r="D51" s="20">
        <f>さいたま!D51</f>
        <v>393500</v>
      </c>
      <c r="E51" s="21">
        <v>415200</v>
      </c>
      <c r="F51" s="21">
        <f t="shared" si="6"/>
        <v>5507032500</v>
      </c>
      <c r="G51" s="21">
        <f t="shared" si="7"/>
        <v>5810724000</v>
      </c>
      <c r="H51" s="22">
        <f t="shared" si="8"/>
        <v>105.5146124523507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23</v>
      </c>
      <c r="D52" s="20">
        <f>さいたま!D52</f>
        <v>3021400</v>
      </c>
      <c r="E52" s="21">
        <f>SUM(E40:E51)</f>
        <v>2382600</v>
      </c>
      <c r="F52" s="21">
        <f>SUM(F40:F51)</f>
        <v>17265419600</v>
      </c>
      <c r="G52" s="21">
        <f>SUM(G40:G51)</f>
        <v>17699345700</v>
      </c>
      <c r="H52" s="22">
        <f t="shared" si="8"/>
        <v>102.5132670392789</v>
      </c>
      <c r="I52" s="10"/>
    </row>
    <row r="53" spans="1:9" x14ac:dyDescent="0.15">
      <c r="F53" s="2">
        <f>F52/B52</f>
        <v>332859.44862155389</v>
      </c>
      <c r="G53" s="2">
        <f>G52/C52</f>
        <v>769536769.56521738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1">
        <v>0</v>
      </c>
      <c r="D57" s="20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0">
        <f>さいたま!B58</f>
        <v>0</v>
      </c>
      <c r="C58" s="21">
        <v>0</v>
      </c>
      <c r="D58" s="20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0">
        <f>さいたま!B59</f>
        <v>0</v>
      </c>
      <c r="C59" s="21">
        <v>0</v>
      </c>
      <c r="D59" s="20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34" t="s">
        <v>19</v>
      </c>
      <c r="B60" s="35">
        <f>さいたま!B60</f>
        <v>0</v>
      </c>
      <c r="C60" s="36">
        <v>0</v>
      </c>
      <c r="D60" s="35">
        <f>さいたま!D60</f>
        <v>0</v>
      </c>
      <c r="E60" s="36">
        <v>0</v>
      </c>
      <c r="F60" s="36">
        <f t="shared" si="9"/>
        <v>0</v>
      </c>
      <c r="G60" s="36">
        <f t="shared" si="10"/>
        <v>0</v>
      </c>
      <c r="H60" s="38" t="e">
        <f t="shared" si="11"/>
        <v>#DIV/0!</v>
      </c>
      <c r="I60" s="10"/>
    </row>
    <row r="61" spans="1:9" x14ac:dyDescent="0.15">
      <c r="A61" s="39" t="s">
        <v>20</v>
      </c>
      <c r="B61" s="40">
        <f>さいたま!B61</f>
        <v>0</v>
      </c>
      <c r="C61" s="40">
        <v>0</v>
      </c>
      <c r="D61" s="40">
        <f>さいたま!D61</f>
        <v>0</v>
      </c>
      <c r="E61" s="40">
        <v>0</v>
      </c>
      <c r="F61" s="40">
        <f t="shared" si="9"/>
        <v>0</v>
      </c>
      <c r="G61" s="40">
        <f t="shared" si="10"/>
        <v>0</v>
      </c>
      <c r="H61" s="42" t="e">
        <f t="shared" si="11"/>
        <v>#DIV/0!</v>
      </c>
      <c r="I61" s="10"/>
    </row>
    <row r="62" spans="1:9" x14ac:dyDescent="0.15">
      <c r="A62" s="19" t="s">
        <v>21</v>
      </c>
      <c r="B62" s="20">
        <f>さいたま!B62</f>
        <v>0</v>
      </c>
      <c r="C62" s="21">
        <v>0</v>
      </c>
      <c r="D62" s="20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0">
        <f>さいたま!B63</f>
        <v>9</v>
      </c>
      <c r="C63" s="21">
        <v>0</v>
      </c>
      <c r="D63" s="20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43" t="s">
        <v>23</v>
      </c>
      <c r="B64" s="44">
        <f>さいたま!B64</f>
        <v>8</v>
      </c>
      <c r="C64" s="45">
        <v>0</v>
      </c>
      <c r="D64" s="44">
        <f>さいたま!D64</f>
        <v>240200</v>
      </c>
      <c r="E64" s="45">
        <v>0</v>
      </c>
      <c r="F64" s="45">
        <f t="shared" si="9"/>
        <v>0</v>
      </c>
      <c r="G64" s="45">
        <f t="shared" si="10"/>
        <v>0</v>
      </c>
      <c r="H64" s="47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0</v>
      </c>
      <c r="D65" s="20">
        <f>さいたま!D65</f>
        <v>284600</v>
      </c>
      <c r="E65" s="20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0</v>
      </c>
      <c r="D66" s="20">
        <f>さいたま!D66</f>
        <v>322100</v>
      </c>
      <c r="E66" s="21">
        <v>0</v>
      </c>
      <c r="F66" s="21">
        <f t="shared" si="9"/>
        <v>0</v>
      </c>
      <c r="G66" s="21">
        <f t="shared" si="10"/>
        <v>0</v>
      </c>
      <c r="H66" s="22" t="e">
        <f t="shared" si="11"/>
        <v>#DIV/0!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0</v>
      </c>
      <c r="D67" s="20">
        <f>さいたま!D67</f>
        <v>352800</v>
      </c>
      <c r="E67" s="21">
        <v>0</v>
      </c>
      <c r="F67" s="21">
        <f t="shared" si="9"/>
        <v>0</v>
      </c>
      <c r="G67" s="21">
        <f t="shared" si="10"/>
        <v>0</v>
      </c>
      <c r="H67" s="22" t="e">
        <f>G67/F67*100</f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0</v>
      </c>
      <c r="D68" s="20">
        <f>さいたま!D68</f>
        <v>384400</v>
      </c>
      <c r="E68" s="21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0</v>
      </c>
      <c r="D69" s="20">
        <f>さいたま!D69</f>
        <v>1796700</v>
      </c>
      <c r="E69" s="21">
        <f>SUM(E57:E68)</f>
        <v>0</v>
      </c>
      <c r="F69" s="21">
        <f>SUM(F57:F68)</f>
        <v>0</v>
      </c>
      <c r="G69" s="21">
        <f>SUM(G57:G68)</f>
        <v>0</v>
      </c>
      <c r="H69" s="22" t="e">
        <f>G69/F69*100</f>
        <v>#DIV/0!</v>
      </c>
      <c r="I69" s="10"/>
    </row>
    <row r="70" spans="1:256" ht="14.25" thickBot="1" x14ac:dyDescent="0.2">
      <c r="F70" s="2">
        <f>F69/B69</f>
        <v>0</v>
      </c>
      <c r="G70" s="2" t="e">
        <f>G69/C69</f>
        <v>#DIV/0!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100.93174644008427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36" orientation="portrait" useFirstPageNumber="1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IV190"/>
  <sheetViews>
    <sheetView tabSelected="1" view="pageBreakPreview" topLeftCell="A28" zoomScaleNormal="100" zoomScaleSheetLayoutView="100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67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17" t="s">
        <v>10</v>
      </c>
      <c r="D5" s="13" t="s">
        <v>11</v>
      </c>
      <c r="E5" s="13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20">
        <f>さいたま!B6</f>
        <v>2538</v>
      </c>
      <c r="C6" s="20">
        <v>8</v>
      </c>
      <c r="D6" s="20">
        <f>さいたま!D6</f>
        <v>185900</v>
      </c>
      <c r="E6" s="21">
        <v>185800</v>
      </c>
      <c r="F6" s="21">
        <f t="shared" ref="F6:F17" si="0">IF(C6=0,0,B6*D6)</f>
        <v>471814200</v>
      </c>
      <c r="G6" s="21">
        <f t="shared" ref="G6:G17" si="1">B6*E6</f>
        <v>471560400</v>
      </c>
      <c r="H6" s="22">
        <f t="shared" ref="H6:H18" si="2">G6/F6*100</f>
        <v>99.946207638515332</v>
      </c>
      <c r="I6" s="10"/>
    </row>
    <row r="7" spans="1:256" x14ac:dyDescent="0.15">
      <c r="A7" s="19" t="s">
        <v>17</v>
      </c>
      <c r="B7" s="20">
        <f>さいたま!B7</f>
        <v>2739</v>
      </c>
      <c r="C7" s="21">
        <v>7</v>
      </c>
      <c r="D7" s="20">
        <f>さいたま!D7</f>
        <v>192100</v>
      </c>
      <c r="E7" s="21">
        <v>199700</v>
      </c>
      <c r="F7" s="21">
        <f t="shared" si="0"/>
        <v>526161900</v>
      </c>
      <c r="G7" s="21">
        <f t="shared" si="1"/>
        <v>546978300</v>
      </c>
      <c r="H7" s="22">
        <f t="shared" si="2"/>
        <v>103.95627277459656</v>
      </c>
      <c r="I7" s="10"/>
    </row>
    <row r="8" spans="1:256" x14ac:dyDescent="0.15">
      <c r="A8" s="19" t="s">
        <v>18</v>
      </c>
      <c r="B8" s="20">
        <f>さいたま!B8</f>
        <v>2665</v>
      </c>
      <c r="C8" s="21">
        <v>5</v>
      </c>
      <c r="D8" s="20">
        <f>さいたま!D8</f>
        <v>199600</v>
      </c>
      <c r="E8" s="21">
        <v>206800</v>
      </c>
      <c r="F8" s="21">
        <f t="shared" si="0"/>
        <v>531934000</v>
      </c>
      <c r="G8" s="21">
        <f t="shared" si="1"/>
        <v>551122000</v>
      </c>
      <c r="H8" s="22">
        <f t="shared" si="2"/>
        <v>103.60721442885772</v>
      </c>
      <c r="I8" s="10"/>
    </row>
    <row r="9" spans="1:256" ht="14.25" thickBot="1" x14ac:dyDescent="0.2">
      <c r="A9" s="34" t="s">
        <v>19</v>
      </c>
      <c r="B9" s="35">
        <f>さいたま!B9</f>
        <v>4645</v>
      </c>
      <c r="C9" s="36">
        <v>10</v>
      </c>
      <c r="D9" s="35">
        <f>さいたま!D9</f>
        <v>211700</v>
      </c>
      <c r="E9" s="36">
        <v>208100</v>
      </c>
      <c r="F9" s="36">
        <f t="shared" si="0"/>
        <v>983346500</v>
      </c>
      <c r="G9" s="36">
        <f t="shared" si="1"/>
        <v>966624500</v>
      </c>
      <c r="H9" s="38">
        <f t="shared" si="2"/>
        <v>98.299480396787914</v>
      </c>
      <c r="I9" s="10"/>
    </row>
    <row r="10" spans="1:256" x14ac:dyDescent="0.15">
      <c r="A10" s="39" t="s">
        <v>20</v>
      </c>
      <c r="B10" s="40">
        <f>さいたま!B10</f>
        <v>3696</v>
      </c>
      <c r="C10" s="40">
        <v>10</v>
      </c>
      <c r="D10" s="40">
        <f>さいたま!D10</f>
        <v>229600</v>
      </c>
      <c r="E10" s="40">
        <v>236700</v>
      </c>
      <c r="F10" s="40">
        <f t="shared" si="0"/>
        <v>848601600</v>
      </c>
      <c r="G10" s="40">
        <f t="shared" si="1"/>
        <v>874843200</v>
      </c>
      <c r="H10" s="42">
        <f t="shared" si="2"/>
        <v>103.09233449477352</v>
      </c>
      <c r="I10" s="10"/>
    </row>
    <row r="11" spans="1:256" x14ac:dyDescent="0.15">
      <c r="A11" s="19" t="s">
        <v>21</v>
      </c>
      <c r="B11" s="20">
        <f>さいたま!B11</f>
        <v>6043</v>
      </c>
      <c r="C11" s="21">
        <v>27</v>
      </c>
      <c r="D11" s="20">
        <f>さいたま!D11</f>
        <v>252600</v>
      </c>
      <c r="E11" s="21">
        <v>246200</v>
      </c>
      <c r="F11" s="21">
        <f t="shared" si="0"/>
        <v>1526461800</v>
      </c>
      <c r="G11" s="21">
        <f t="shared" si="1"/>
        <v>1487786600</v>
      </c>
      <c r="H11" s="22">
        <f t="shared" si="2"/>
        <v>97.466349960411719</v>
      </c>
      <c r="I11" s="10"/>
    </row>
    <row r="12" spans="1:256" x14ac:dyDescent="0.15">
      <c r="A12" s="19" t="s">
        <v>22</v>
      </c>
      <c r="B12" s="20">
        <f>さいたま!B12</f>
        <v>11105</v>
      </c>
      <c r="C12" s="21">
        <v>22</v>
      </c>
      <c r="D12" s="20">
        <f>さいたま!D12</f>
        <v>293000</v>
      </c>
      <c r="E12" s="21">
        <v>274000</v>
      </c>
      <c r="F12" s="21">
        <f t="shared" si="0"/>
        <v>3253765000</v>
      </c>
      <c r="G12" s="21">
        <f t="shared" si="1"/>
        <v>3042770000</v>
      </c>
      <c r="H12" s="22">
        <f t="shared" si="2"/>
        <v>93.515358361774744</v>
      </c>
      <c r="I12" s="10"/>
    </row>
    <row r="13" spans="1:256" ht="14.25" thickBot="1" x14ac:dyDescent="0.2">
      <c r="A13" s="43" t="s">
        <v>23</v>
      </c>
      <c r="B13" s="44">
        <f>さいたま!B13</f>
        <v>12674</v>
      </c>
      <c r="C13" s="45">
        <v>7</v>
      </c>
      <c r="D13" s="44">
        <f>さいたま!D13</f>
        <v>333000</v>
      </c>
      <c r="E13" s="45">
        <v>332700</v>
      </c>
      <c r="F13" s="45">
        <f t="shared" si="0"/>
        <v>4220442000</v>
      </c>
      <c r="G13" s="45">
        <f t="shared" si="1"/>
        <v>4216639800</v>
      </c>
      <c r="H13" s="47">
        <f t="shared" si="2"/>
        <v>99.909909909909913</v>
      </c>
      <c r="I13" s="10"/>
    </row>
    <row r="14" spans="1:256" x14ac:dyDescent="0.15">
      <c r="A14" s="27" t="s">
        <v>24</v>
      </c>
      <c r="B14" s="20">
        <f>さいたま!B14</f>
        <v>13152</v>
      </c>
      <c r="C14" s="20">
        <v>30</v>
      </c>
      <c r="D14" s="20">
        <f>さいたま!D14</f>
        <v>372400</v>
      </c>
      <c r="E14" s="20">
        <v>363200</v>
      </c>
      <c r="F14" s="20">
        <f t="shared" si="0"/>
        <v>4897804800</v>
      </c>
      <c r="G14" s="20">
        <f t="shared" si="1"/>
        <v>4776806400</v>
      </c>
      <c r="H14" s="28">
        <f t="shared" si="2"/>
        <v>97.529538131041889</v>
      </c>
      <c r="I14" s="10"/>
    </row>
    <row r="15" spans="1:256" x14ac:dyDescent="0.15">
      <c r="A15" s="19" t="s">
        <v>25</v>
      </c>
      <c r="B15" s="20">
        <f>さいたま!B15</f>
        <v>10229</v>
      </c>
      <c r="C15" s="21">
        <v>41</v>
      </c>
      <c r="D15" s="20">
        <f>さいたま!D15</f>
        <v>399300</v>
      </c>
      <c r="E15" s="21">
        <v>377600</v>
      </c>
      <c r="F15" s="21">
        <f t="shared" si="0"/>
        <v>4084439700</v>
      </c>
      <c r="G15" s="21">
        <f t="shared" si="1"/>
        <v>3862470400</v>
      </c>
      <c r="H15" s="22">
        <f t="shared" si="2"/>
        <v>94.565489606811923</v>
      </c>
      <c r="I15" s="10"/>
    </row>
    <row r="16" spans="1:256" x14ac:dyDescent="0.15">
      <c r="A16" s="19" t="s">
        <v>26</v>
      </c>
      <c r="B16" s="20">
        <f>さいたま!B16</f>
        <v>6873</v>
      </c>
      <c r="C16" s="21">
        <v>26</v>
      </c>
      <c r="D16" s="20">
        <f>さいたま!D16</f>
        <v>406500</v>
      </c>
      <c r="E16" s="21">
        <v>392500</v>
      </c>
      <c r="F16" s="21">
        <f t="shared" si="0"/>
        <v>2793874500</v>
      </c>
      <c r="G16" s="21">
        <f t="shared" si="1"/>
        <v>2697652500</v>
      </c>
      <c r="H16" s="22">
        <f t="shared" si="2"/>
        <v>96.555965559655604</v>
      </c>
      <c r="I16" s="10"/>
    </row>
    <row r="17" spans="1:9" x14ac:dyDescent="0.15">
      <c r="A17" s="19" t="s">
        <v>27</v>
      </c>
      <c r="B17" s="20">
        <f>さいたま!B17</f>
        <v>1876</v>
      </c>
      <c r="C17" s="21">
        <v>9</v>
      </c>
      <c r="D17" s="20">
        <f>さいたま!D17</f>
        <v>408400</v>
      </c>
      <c r="E17" s="21">
        <v>417300</v>
      </c>
      <c r="F17" s="21">
        <f t="shared" si="0"/>
        <v>766158400</v>
      </c>
      <c r="G17" s="21">
        <f t="shared" si="1"/>
        <v>782854800</v>
      </c>
      <c r="H17" s="22">
        <f t="shared" si="2"/>
        <v>102.179236043095</v>
      </c>
      <c r="I17" s="10"/>
    </row>
    <row r="18" spans="1:9" x14ac:dyDescent="0.15">
      <c r="A18" s="19" t="s">
        <v>28</v>
      </c>
      <c r="B18" s="20">
        <f>さいたま!B18</f>
        <v>78235</v>
      </c>
      <c r="C18" s="21">
        <f>SUM(C6:C17)</f>
        <v>202</v>
      </c>
      <c r="D18" s="20">
        <f>さいたま!D18</f>
        <v>3484100</v>
      </c>
      <c r="E18" s="21">
        <f>SUM(E6:E17)</f>
        <v>3440600</v>
      </c>
      <c r="F18" s="21">
        <f>SUM(F6:F17)</f>
        <v>24904804400</v>
      </c>
      <c r="G18" s="21">
        <f>SUM(G6:G17)</f>
        <v>24278108900</v>
      </c>
      <c r="H18" s="22">
        <f t="shared" si="2"/>
        <v>97.483636129260262</v>
      </c>
      <c r="I18" s="10"/>
    </row>
    <row r="19" spans="1:9" x14ac:dyDescent="0.15">
      <c r="F19" s="2">
        <f>F18/B18</f>
        <v>318333.28305745509</v>
      </c>
      <c r="G19" s="2">
        <f>G18/C18</f>
        <v>120188657.92079207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1">
        <v>0</v>
      </c>
      <c r="D23" s="20">
        <f>さいたま!D23</f>
        <v>160900</v>
      </c>
      <c r="E23" s="21">
        <v>0</v>
      </c>
      <c r="F23" s="21">
        <f t="shared" ref="F23:F34" si="3">IF(C23=0,0,B23*D23)</f>
        <v>0</v>
      </c>
      <c r="G23" s="21">
        <f t="shared" ref="G23:G34" si="4">B23*E23</f>
        <v>0</v>
      </c>
      <c r="H23" s="22" t="e">
        <f>G23/F23*100</f>
        <v>#DIV/0!</v>
      </c>
      <c r="I23" s="10"/>
    </row>
    <row r="24" spans="1:9" x14ac:dyDescent="0.15">
      <c r="A24" s="19" t="s">
        <v>17</v>
      </c>
      <c r="B24" s="20">
        <f>さいたま!B24</f>
        <v>179</v>
      </c>
      <c r="C24" s="21">
        <v>0</v>
      </c>
      <c r="D24" s="20">
        <f>さいたま!D24</f>
        <v>163600</v>
      </c>
      <c r="E24" s="21">
        <v>0</v>
      </c>
      <c r="F24" s="21">
        <f t="shared" si="3"/>
        <v>0</v>
      </c>
      <c r="G24" s="21">
        <f t="shared" si="4"/>
        <v>0</v>
      </c>
      <c r="H24" s="22" t="e">
        <f>G24/F24*100</f>
        <v>#DIV/0!</v>
      </c>
      <c r="I24" s="10"/>
    </row>
    <row r="25" spans="1:9" x14ac:dyDescent="0.15">
      <c r="A25" s="19" t="s">
        <v>18</v>
      </c>
      <c r="B25" s="20">
        <f>さいたま!B25</f>
        <v>158</v>
      </c>
      <c r="C25" s="2">
        <v>0</v>
      </c>
      <c r="D25" s="20">
        <f>さいたま!D25</f>
        <v>171700</v>
      </c>
      <c r="E25" s="2">
        <v>0</v>
      </c>
      <c r="F25" s="21">
        <f t="shared" si="3"/>
        <v>0</v>
      </c>
      <c r="G25" s="21">
        <f t="shared" si="4"/>
        <v>0</v>
      </c>
      <c r="H25" s="22" t="e">
        <f>G25/F25*100</f>
        <v>#DIV/0!</v>
      </c>
      <c r="I25" s="10"/>
    </row>
    <row r="26" spans="1:9" ht="14.25" thickBot="1" x14ac:dyDescent="0.2">
      <c r="A26" s="34" t="s">
        <v>19</v>
      </c>
      <c r="B26" s="35">
        <f>さいたま!B26</f>
        <v>286</v>
      </c>
      <c r="C26" s="36">
        <v>0</v>
      </c>
      <c r="D26" s="35">
        <f>さいたま!D26</f>
        <v>179500</v>
      </c>
      <c r="E26" s="36">
        <v>0</v>
      </c>
      <c r="F26" s="36">
        <f t="shared" si="3"/>
        <v>0</v>
      </c>
      <c r="G26" s="36">
        <f t="shared" si="4"/>
        <v>0</v>
      </c>
      <c r="H26" s="38" t="e">
        <f t="shared" ref="H26:H35" si="5">G26/F26*100</f>
        <v>#DIV/0!</v>
      </c>
      <c r="I26" s="10"/>
    </row>
    <row r="27" spans="1:9" x14ac:dyDescent="0.15">
      <c r="A27" s="39" t="s">
        <v>20</v>
      </c>
      <c r="B27" s="40">
        <f>さいたま!B27</f>
        <v>162</v>
      </c>
      <c r="C27" s="40">
        <v>1</v>
      </c>
      <c r="D27" s="40">
        <f>さいたま!D27</f>
        <v>200600</v>
      </c>
      <c r="E27" s="40">
        <v>208600</v>
      </c>
      <c r="F27" s="40">
        <f t="shared" si="3"/>
        <v>32497200</v>
      </c>
      <c r="G27" s="40">
        <f t="shared" si="4"/>
        <v>33793200</v>
      </c>
      <c r="H27" s="42">
        <f t="shared" si="5"/>
        <v>103.98803589232304</v>
      </c>
      <c r="I27" s="10"/>
    </row>
    <row r="28" spans="1:9" x14ac:dyDescent="0.15">
      <c r="A28" s="19" t="s">
        <v>21</v>
      </c>
      <c r="B28" s="20">
        <f>さいたま!B28</f>
        <v>270</v>
      </c>
      <c r="C28" s="21">
        <v>2</v>
      </c>
      <c r="D28" s="20">
        <f>さいたま!D28</f>
        <v>221500</v>
      </c>
      <c r="E28" s="21">
        <v>235800</v>
      </c>
      <c r="F28" s="21">
        <f t="shared" si="3"/>
        <v>59805000</v>
      </c>
      <c r="G28" s="21">
        <f t="shared" si="4"/>
        <v>63666000</v>
      </c>
      <c r="H28" s="22">
        <f t="shared" si="5"/>
        <v>106.45598194130925</v>
      </c>
      <c r="I28" s="10"/>
    </row>
    <row r="29" spans="1:9" x14ac:dyDescent="0.15">
      <c r="A29" s="19" t="s">
        <v>22</v>
      </c>
      <c r="B29" s="20">
        <f>さいたま!B29</f>
        <v>704</v>
      </c>
      <c r="C29" s="21">
        <v>1</v>
      </c>
      <c r="D29" s="20">
        <f>さいたま!D29</f>
        <v>256800</v>
      </c>
      <c r="E29" s="21">
        <v>233100</v>
      </c>
      <c r="F29" s="21">
        <f t="shared" si="3"/>
        <v>180787200</v>
      </c>
      <c r="G29" s="21">
        <f t="shared" si="4"/>
        <v>164102400</v>
      </c>
      <c r="H29" s="22">
        <f t="shared" si="5"/>
        <v>90.771028037383175</v>
      </c>
      <c r="I29" s="10"/>
    </row>
    <row r="30" spans="1:9" ht="14.25" thickBot="1" x14ac:dyDescent="0.2">
      <c r="A30" s="43" t="s">
        <v>23</v>
      </c>
      <c r="B30" s="44">
        <f>さいたま!B30</f>
        <v>1079</v>
      </c>
      <c r="C30" s="45">
        <v>1</v>
      </c>
      <c r="D30" s="44">
        <f>さいたま!D30</f>
        <v>298400</v>
      </c>
      <c r="E30" s="45">
        <v>308000</v>
      </c>
      <c r="F30" s="45">
        <f t="shared" si="3"/>
        <v>321973600</v>
      </c>
      <c r="G30" s="45">
        <f t="shared" si="4"/>
        <v>332332000</v>
      </c>
      <c r="H30" s="47">
        <f t="shared" si="5"/>
        <v>103.2171581769437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5</v>
      </c>
      <c r="D31" s="20">
        <f>さいたま!D31</f>
        <v>337400</v>
      </c>
      <c r="E31" s="20">
        <v>336700</v>
      </c>
      <c r="F31" s="20">
        <f t="shared" si="3"/>
        <v>616092400</v>
      </c>
      <c r="G31" s="20">
        <f t="shared" si="4"/>
        <v>614814200</v>
      </c>
      <c r="H31" s="28">
        <f t="shared" si="5"/>
        <v>99.792531120331944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7</v>
      </c>
      <c r="D32" s="20">
        <f>さいたま!D32</f>
        <v>364600</v>
      </c>
      <c r="E32" s="21">
        <v>349800</v>
      </c>
      <c r="F32" s="21">
        <f t="shared" si="3"/>
        <v>562942400</v>
      </c>
      <c r="G32" s="21">
        <f t="shared" si="4"/>
        <v>540091200</v>
      </c>
      <c r="H32" s="22">
        <f t="shared" si="5"/>
        <v>95.940756993965991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6</v>
      </c>
      <c r="D33" s="20">
        <f>さいたま!D33</f>
        <v>387100</v>
      </c>
      <c r="E33" s="21">
        <v>366300</v>
      </c>
      <c r="F33" s="21">
        <f t="shared" si="3"/>
        <v>717296300</v>
      </c>
      <c r="G33" s="21">
        <f t="shared" si="4"/>
        <v>678753900</v>
      </c>
      <c r="H33" s="22">
        <f t="shared" si="5"/>
        <v>94.626711444071304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2</v>
      </c>
      <c r="D34" s="20">
        <f>さいたま!D34</f>
        <v>398200</v>
      </c>
      <c r="E34" s="21">
        <v>404800</v>
      </c>
      <c r="F34" s="21">
        <f t="shared" si="3"/>
        <v>677736400</v>
      </c>
      <c r="G34" s="21">
        <f t="shared" si="4"/>
        <v>688969600</v>
      </c>
      <c r="H34" s="22">
        <f t="shared" si="5"/>
        <v>101.65745856353593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25</v>
      </c>
      <c r="D35" s="20">
        <f>さいたま!D35</f>
        <v>3140300</v>
      </c>
      <c r="E35" s="21">
        <f>SUM(E23:E34)</f>
        <v>2443100</v>
      </c>
      <c r="F35" s="21">
        <f>SUM(F23:F34)</f>
        <v>3169130500</v>
      </c>
      <c r="G35" s="21">
        <f>SUM(G23:G34)</f>
        <v>3116522500</v>
      </c>
      <c r="H35" s="22">
        <f t="shared" si="5"/>
        <v>98.33998631485828</v>
      </c>
      <c r="I35" s="10"/>
    </row>
    <row r="36" spans="1:9" x14ac:dyDescent="0.15">
      <c r="F36" s="2">
        <f>F35/B35</f>
        <v>319694.39120347018</v>
      </c>
      <c r="G36" s="2">
        <f>G35/C35</f>
        <v>124660900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1">
        <v>0</v>
      </c>
      <c r="D40" s="20">
        <f>さいたま!D40</f>
        <v>149700</v>
      </c>
      <c r="E40" s="21">
        <v>0</v>
      </c>
      <c r="F40" s="21">
        <f t="shared" ref="F40:F51" si="6">IF(C40=0,0,B40*D40)</f>
        <v>0</v>
      </c>
      <c r="G40" s="21">
        <f t="shared" ref="G40:G51" si="7">B40*E40</f>
        <v>0</v>
      </c>
      <c r="H40" s="22" t="e">
        <f>G40/F40*100</f>
        <v>#DIV/0!</v>
      </c>
      <c r="I40" s="10"/>
    </row>
    <row r="41" spans="1:9" x14ac:dyDescent="0.15">
      <c r="A41" s="19" t="s">
        <v>17</v>
      </c>
      <c r="B41" s="20">
        <f>さいたま!B41</f>
        <v>671</v>
      </c>
      <c r="C41" s="21">
        <v>1</v>
      </c>
      <c r="D41" s="20">
        <f>さいたま!D41</f>
        <v>156400</v>
      </c>
      <c r="E41" s="21">
        <v>198500</v>
      </c>
      <c r="F41" s="21">
        <f t="shared" si="6"/>
        <v>104944400</v>
      </c>
      <c r="G41" s="21">
        <f t="shared" si="7"/>
        <v>133193500</v>
      </c>
      <c r="H41" s="22">
        <f>G41/F41*100</f>
        <v>126.91815856777492</v>
      </c>
      <c r="I41" s="10"/>
    </row>
    <row r="42" spans="1:9" x14ac:dyDescent="0.15">
      <c r="A42" s="19" t="s">
        <v>18</v>
      </c>
      <c r="B42" s="20">
        <f>さいたま!B42</f>
        <v>608</v>
      </c>
      <c r="C42" s="21">
        <v>1</v>
      </c>
      <c r="D42" s="20">
        <f>さいたま!D42</f>
        <v>159900</v>
      </c>
      <c r="E42" s="21">
        <v>198500</v>
      </c>
      <c r="F42" s="21">
        <f t="shared" si="6"/>
        <v>97219200</v>
      </c>
      <c r="G42" s="21">
        <f t="shared" si="7"/>
        <v>120688000</v>
      </c>
      <c r="H42" s="22">
        <f>G42/F42*100</f>
        <v>124.1400875547217</v>
      </c>
      <c r="I42" s="10"/>
    </row>
    <row r="43" spans="1:9" ht="14.25" thickBot="1" x14ac:dyDescent="0.2">
      <c r="A43" s="34" t="s">
        <v>19</v>
      </c>
      <c r="B43" s="35">
        <f>さいたま!B43</f>
        <v>973</v>
      </c>
      <c r="C43" s="36">
        <v>0</v>
      </c>
      <c r="D43" s="35">
        <f>さいたま!D43</f>
        <v>170100</v>
      </c>
      <c r="E43" s="36">
        <v>0</v>
      </c>
      <c r="F43" s="36">
        <f t="shared" si="6"/>
        <v>0</v>
      </c>
      <c r="G43" s="36">
        <f t="shared" si="7"/>
        <v>0</v>
      </c>
      <c r="H43" s="38" t="e">
        <f t="shared" ref="H43:H52" si="8">G43/F43*100</f>
        <v>#DIV/0!</v>
      </c>
      <c r="I43" s="10"/>
    </row>
    <row r="44" spans="1:9" x14ac:dyDescent="0.15">
      <c r="A44" s="39" t="s">
        <v>20</v>
      </c>
      <c r="B44" s="40">
        <f>さいたま!B44</f>
        <v>380</v>
      </c>
      <c r="C44" s="40">
        <v>0</v>
      </c>
      <c r="D44" s="40">
        <f>さいたま!D44</f>
        <v>187800</v>
      </c>
      <c r="E44" s="40">
        <v>0</v>
      </c>
      <c r="F44" s="40">
        <f t="shared" si="6"/>
        <v>0</v>
      </c>
      <c r="G44" s="40">
        <f t="shared" si="7"/>
        <v>0</v>
      </c>
      <c r="H44" s="42" t="e">
        <f t="shared" si="8"/>
        <v>#DIV/0!</v>
      </c>
      <c r="I44" s="10"/>
    </row>
    <row r="45" spans="1:9" x14ac:dyDescent="0.15">
      <c r="A45" s="19" t="s">
        <v>21</v>
      </c>
      <c r="B45" s="20">
        <f>さいたま!B45</f>
        <v>657</v>
      </c>
      <c r="C45" s="21">
        <v>1</v>
      </c>
      <c r="D45" s="20">
        <f>さいたま!D45</f>
        <v>208300</v>
      </c>
      <c r="E45" s="21">
        <v>208600</v>
      </c>
      <c r="F45" s="21">
        <f t="shared" si="6"/>
        <v>136853100</v>
      </c>
      <c r="G45" s="21">
        <f t="shared" si="7"/>
        <v>137050200</v>
      </c>
      <c r="H45" s="22">
        <f t="shared" si="8"/>
        <v>100.14402304368699</v>
      </c>
      <c r="I45" s="10"/>
    </row>
    <row r="46" spans="1:9" x14ac:dyDescent="0.15">
      <c r="A46" s="19" t="s">
        <v>22</v>
      </c>
      <c r="B46" s="20">
        <f>さいたま!B46</f>
        <v>1596</v>
      </c>
      <c r="C46" s="21">
        <v>2</v>
      </c>
      <c r="D46" s="20">
        <f>さいたま!D46</f>
        <v>242800</v>
      </c>
      <c r="E46" s="21">
        <v>238200</v>
      </c>
      <c r="F46" s="21">
        <f t="shared" si="6"/>
        <v>387508800</v>
      </c>
      <c r="G46" s="21">
        <f t="shared" si="7"/>
        <v>380167200</v>
      </c>
      <c r="H46" s="22">
        <f t="shared" si="8"/>
        <v>98.105436573311366</v>
      </c>
      <c r="I46" s="10"/>
    </row>
    <row r="47" spans="1:9" ht="14.25" thickBot="1" x14ac:dyDescent="0.2">
      <c r="A47" s="43" t="s">
        <v>23</v>
      </c>
      <c r="B47" s="44">
        <f>さいたま!B47</f>
        <v>2806</v>
      </c>
      <c r="C47" s="45">
        <v>0</v>
      </c>
      <c r="D47" s="44">
        <f>さいたま!D47</f>
        <v>283900</v>
      </c>
      <c r="E47" s="45">
        <v>0</v>
      </c>
      <c r="F47" s="45">
        <f t="shared" si="6"/>
        <v>0</v>
      </c>
      <c r="G47" s="45">
        <f t="shared" si="7"/>
        <v>0</v>
      </c>
      <c r="H47" s="47" t="e">
        <f t="shared" si="8"/>
        <v>#DIV/0!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3</v>
      </c>
      <c r="D48" s="20">
        <f>さいたま!D48</f>
        <v>329300</v>
      </c>
      <c r="E48" s="20">
        <v>327200</v>
      </c>
      <c r="F48" s="20">
        <f t="shared" si="6"/>
        <v>2174367900</v>
      </c>
      <c r="G48" s="20">
        <f t="shared" si="7"/>
        <v>2160501600</v>
      </c>
      <c r="H48" s="28">
        <f t="shared" si="8"/>
        <v>99.362283631946553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22</v>
      </c>
      <c r="D49" s="20">
        <f>さいたま!D49</f>
        <v>359000</v>
      </c>
      <c r="E49" s="21">
        <v>358300</v>
      </c>
      <c r="F49" s="21">
        <f t="shared" si="6"/>
        <v>4065316000</v>
      </c>
      <c r="G49" s="21">
        <f t="shared" si="7"/>
        <v>4057389200</v>
      </c>
      <c r="H49" s="22">
        <f t="shared" si="8"/>
        <v>99.805013927576596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4</v>
      </c>
      <c r="D50" s="20">
        <f>さいたま!D50</f>
        <v>380700</v>
      </c>
      <c r="E50" s="21">
        <v>367700</v>
      </c>
      <c r="F50" s="21">
        <f t="shared" si="6"/>
        <v>4348355400</v>
      </c>
      <c r="G50" s="21">
        <f t="shared" si="7"/>
        <v>4199869400</v>
      </c>
      <c r="H50" s="22">
        <f t="shared" si="8"/>
        <v>96.585237719989493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20</v>
      </c>
      <c r="D51" s="20">
        <f>さいたま!D51</f>
        <v>393500</v>
      </c>
      <c r="E51" s="21">
        <v>397700</v>
      </c>
      <c r="F51" s="21">
        <f t="shared" si="6"/>
        <v>5507032500</v>
      </c>
      <c r="G51" s="21">
        <f t="shared" si="7"/>
        <v>5565811500</v>
      </c>
      <c r="H51" s="22">
        <f t="shared" si="8"/>
        <v>101.06734434561626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54</v>
      </c>
      <c r="D52" s="20">
        <f>さいたま!D52</f>
        <v>3021400</v>
      </c>
      <c r="E52" s="21">
        <f>SUM(E40:E51)</f>
        <v>2294700</v>
      </c>
      <c r="F52" s="21">
        <f>SUM(F40:F51)</f>
        <v>16821597300</v>
      </c>
      <c r="G52" s="21">
        <f>SUM(G40:G51)</f>
        <v>16754670600</v>
      </c>
      <c r="H52" s="22">
        <f t="shared" si="8"/>
        <v>99.602138258297273</v>
      </c>
      <c r="I52" s="10"/>
    </row>
    <row r="53" spans="1:9" x14ac:dyDescent="0.15">
      <c r="F53" s="2">
        <f>F52/B52</f>
        <v>324303.01330248697</v>
      </c>
      <c r="G53" s="2">
        <f>G52/C52</f>
        <v>310271677.77777779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1">
        <v>0</v>
      </c>
      <c r="D57" s="20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0">
        <f>さいたま!B58</f>
        <v>0</v>
      </c>
      <c r="C58" s="21">
        <v>0</v>
      </c>
      <c r="D58" s="20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0">
        <f>さいたま!B59</f>
        <v>0</v>
      </c>
      <c r="C59" s="21">
        <v>0</v>
      </c>
      <c r="D59" s="20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34" t="s">
        <v>19</v>
      </c>
      <c r="B60" s="35">
        <f>さいたま!B60</f>
        <v>0</v>
      </c>
      <c r="C60" s="36">
        <v>0</v>
      </c>
      <c r="D60" s="35">
        <f>さいたま!D60</f>
        <v>0</v>
      </c>
      <c r="E60" s="36">
        <v>0</v>
      </c>
      <c r="F60" s="36">
        <f t="shared" si="9"/>
        <v>0</v>
      </c>
      <c r="G60" s="36">
        <f t="shared" si="10"/>
        <v>0</v>
      </c>
      <c r="H60" s="38" t="e">
        <f t="shared" si="11"/>
        <v>#DIV/0!</v>
      </c>
      <c r="I60" s="10"/>
    </row>
    <row r="61" spans="1:9" x14ac:dyDescent="0.15">
      <c r="A61" s="39" t="s">
        <v>20</v>
      </c>
      <c r="B61" s="40">
        <f>さいたま!B61</f>
        <v>0</v>
      </c>
      <c r="C61" s="40">
        <v>0</v>
      </c>
      <c r="D61" s="40">
        <f>さいたま!D61</f>
        <v>0</v>
      </c>
      <c r="E61" s="40">
        <v>0</v>
      </c>
      <c r="F61" s="40">
        <f t="shared" si="9"/>
        <v>0</v>
      </c>
      <c r="G61" s="40">
        <f t="shared" si="10"/>
        <v>0</v>
      </c>
      <c r="H61" s="42" t="e">
        <f t="shared" si="11"/>
        <v>#DIV/0!</v>
      </c>
      <c r="I61" s="10"/>
    </row>
    <row r="62" spans="1:9" x14ac:dyDescent="0.15">
      <c r="A62" s="19" t="s">
        <v>21</v>
      </c>
      <c r="B62" s="20">
        <f>さいたま!B62</f>
        <v>0</v>
      </c>
      <c r="C62" s="21">
        <v>0</v>
      </c>
      <c r="D62" s="20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0">
        <f>さいたま!B63</f>
        <v>9</v>
      </c>
      <c r="C63" s="21">
        <v>0</v>
      </c>
      <c r="D63" s="20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43" t="s">
        <v>23</v>
      </c>
      <c r="B64" s="44">
        <f>さいたま!B64</f>
        <v>8</v>
      </c>
      <c r="C64" s="45">
        <v>0</v>
      </c>
      <c r="D64" s="44">
        <f>さいたま!D64</f>
        <v>240200</v>
      </c>
      <c r="E64" s="45">
        <v>0</v>
      </c>
      <c r="F64" s="45">
        <f t="shared" si="9"/>
        <v>0</v>
      </c>
      <c r="G64" s="45">
        <f t="shared" si="10"/>
        <v>0</v>
      </c>
      <c r="H64" s="47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0</v>
      </c>
      <c r="D65" s="20">
        <f>さいたま!D65</f>
        <v>284600</v>
      </c>
      <c r="E65" s="20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0</v>
      </c>
      <c r="D66" s="20">
        <f>さいたま!D66</f>
        <v>322100</v>
      </c>
      <c r="E66" s="21">
        <v>0</v>
      </c>
      <c r="F66" s="21">
        <f t="shared" si="9"/>
        <v>0</v>
      </c>
      <c r="G66" s="21">
        <f t="shared" si="10"/>
        <v>0</v>
      </c>
      <c r="H66" s="22" t="e">
        <f t="shared" si="11"/>
        <v>#DIV/0!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0</v>
      </c>
      <c r="D67" s="20">
        <f>さいたま!D67</f>
        <v>352800</v>
      </c>
      <c r="E67" s="21">
        <v>0</v>
      </c>
      <c r="F67" s="21">
        <f t="shared" si="9"/>
        <v>0</v>
      </c>
      <c r="G67" s="21">
        <f t="shared" si="10"/>
        <v>0</v>
      </c>
      <c r="H67" s="22" t="e">
        <f>G67/F67*100</f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0</v>
      </c>
      <c r="D68" s="20">
        <f>さいたま!D68</f>
        <v>384400</v>
      </c>
      <c r="E68" s="21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0</v>
      </c>
      <c r="D69" s="20">
        <f>さいたま!D69</f>
        <v>1796700</v>
      </c>
      <c r="E69" s="21">
        <f>SUM(E57:E68)</f>
        <v>0</v>
      </c>
      <c r="F69" s="21">
        <f>SUM(F57:F68)</f>
        <v>0</v>
      </c>
      <c r="G69" s="21">
        <f>SUM(G57:G68)</f>
        <v>0</v>
      </c>
      <c r="H69" s="22" t="e">
        <f>G69/F69*100</f>
        <v>#DIV/0!</v>
      </c>
      <c r="I69" s="10"/>
    </row>
    <row r="70" spans="1:256" ht="14.25" thickBot="1" x14ac:dyDescent="0.2">
      <c r="F70" s="2">
        <f>F69/B69</f>
        <v>0</v>
      </c>
      <c r="G70" s="2" t="e">
        <f>G69/C69</f>
        <v>#DIV/0!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98.337851978954831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37" orientation="portrait" useFirstPageNumber="1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IV190"/>
  <sheetViews>
    <sheetView tabSelected="1" view="pageBreakPreview" topLeftCell="A22" zoomScaleNormal="100" zoomScaleSheetLayoutView="100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68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17" t="s">
        <v>10</v>
      </c>
      <c r="D5" s="13" t="s">
        <v>11</v>
      </c>
      <c r="E5" s="13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20">
        <f>さいたま!B6</f>
        <v>2538</v>
      </c>
      <c r="C6" s="20">
        <v>4</v>
      </c>
      <c r="D6" s="20">
        <f>さいたま!D6</f>
        <v>185900</v>
      </c>
      <c r="E6" s="21">
        <v>185800</v>
      </c>
      <c r="F6" s="21">
        <f t="shared" ref="F6:F17" si="0">IF(C6=0,0,B6*D6)</f>
        <v>471814200</v>
      </c>
      <c r="G6" s="21">
        <f t="shared" ref="G6:G17" si="1">B6*E6</f>
        <v>471560400</v>
      </c>
      <c r="H6" s="22">
        <f t="shared" ref="H6:H18" si="2">G6/F6*100</f>
        <v>99.946207638515332</v>
      </c>
      <c r="I6" s="10"/>
    </row>
    <row r="7" spans="1:256" x14ac:dyDescent="0.15">
      <c r="A7" s="19" t="s">
        <v>17</v>
      </c>
      <c r="B7" s="20">
        <f>さいたま!B7</f>
        <v>2739</v>
      </c>
      <c r="C7" s="21">
        <v>8</v>
      </c>
      <c r="D7" s="20">
        <f>さいたま!D7</f>
        <v>192100</v>
      </c>
      <c r="E7" s="21">
        <v>198800</v>
      </c>
      <c r="F7" s="21">
        <f t="shared" si="0"/>
        <v>526161900</v>
      </c>
      <c r="G7" s="21">
        <f t="shared" si="1"/>
        <v>544513200</v>
      </c>
      <c r="H7" s="22">
        <f t="shared" si="2"/>
        <v>103.48776678813118</v>
      </c>
      <c r="I7" s="10"/>
    </row>
    <row r="8" spans="1:256" x14ac:dyDescent="0.15">
      <c r="A8" s="19" t="s">
        <v>18</v>
      </c>
      <c r="B8" s="20">
        <f>さいたま!B8</f>
        <v>2665</v>
      </c>
      <c r="C8" s="21">
        <v>6</v>
      </c>
      <c r="D8" s="20">
        <f>さいたま!D8</f>
        <v>199600</v>
      </c>
      <c r="E8" s="21">
        <v>200800</v>
      </c>
      <c r="F8" s="21">
        <f t="shared" si="0"/>
        <v>531934000</v>
      </c>
      <c r="G8" s="21">
        <f t="shared" si="1"/>
        <v>535132000</v>
      </c>
      <c r="H8" s="22">
        <f t="shared" si="2"/>
        <v>100.60120240480961</v>
      </c>
      <c r="I8" s="10"/>
    </row>
    <row r="9" spans="1:256" ht="14.25" thickBot="1" x14ac:dyDescent="0.2">
      <c r="A9" s="34" t="s">
        <v>19</v>
      </c>
      <c r="B9" s="35">
        <f>さいたま!B9</f>
        <v>4645</v>
      </c>
      <c r="C9" s="36">
        <v>11</v>
      </c>
      <c r="D9" s="35">
        <f>さいたま!D9</f>
        <v>211700</v>
      </c>
      <c r="E9" s="36">
        <v>210700</v>
      </c>
      <c r="F9" s="36">
        <f t="shared" si="0"/>
        <v>983346500</v>
      </c>
      <c r="G9" s="36">
        <f t="shared" si="1"/>
        <v>978701500</v>
      </c>
      <c r="H9" s="38">
        <f t="shared" si="2"/>
        <v>99.527633443552205</v>
      </c>
      <c r="I9" s="10"/>
    </row>
    <row r="10" spans="1:256" x14ac:dyDescent="0.15">
      <c r="A10" s="39" t="s">
        <v>20</v>
      </c>
      <c r="B10" s="40">
        <f>さいたま!B10</f>
        <v>3696</v>
      </c>
      <c r="C10" s="40">
        <v>13</v>
      </c>
      <c r="D10" s="40">
        <f>さいたま!D10</f>
        <v>229600</v>
      </c>
      <c r="E10" s="40">
        <v>222800</v>
      </c>
      <c r="F10" s="40">
        <f t="shared" si="0"/>
        <v>848601600</v>
      </c>
      <c r="G10" s="40">
        <f t="shared" si="1"/>
        <v>823468800</v>
      </c>
      <c r="H10" s="42">
        <f t="shared" si="2"/>
        <v>97.038327526132406</v>
      </c>
      <c r="I10" s="10"/>
    </row>
    <row r="11" spans="1:256" x14ac:dyDescent="0.15">
      <c r="A11" s="19" t="s">
        <v>21</v>
      </c>
      <c r="B11" s="20">
        <f>さいたま!B11</f>
        <v>6043</v>
      </c>
      <c r="C11" s="21">
        <v>9</v>
      </c>
      <c r="D11" s="20">
        <f>さいたま!D11</f>
        <v>252600</v>
      </c>
      <c r="E11" s="21">
        <v>241400</v>
      </c>
      <c r="F11" s="21">
        <f t="shared" si="0"/>
        <v>1526461800</v>
      </c>
      <c r="G11" s="21">
        <f t="shared" si="1"/>
        <v>1458780200</v>
      </c>
      <c r="H11" s="22">
        <f t="shared" si="2"/>
        <v>95.566112430720509</v>
      </c>
      <c r="I11" s="10"/>
    </row>
    <row r="12" spans="1:256" x14ac:dyDescent="0.15">
      <c r="A12" s="19" t="s">
        <v>22</v>
      </c>
      <c r="B12" s="20">
        <f>さいたま!B12</f>
        <v>11105</v>
      </c>
      <c r="C12" s="21">
        <v>8</v>
      </c>
      <c r="D12" s="20">
        <f>さいたま!D12</f>
        <v>293000</v>
      </c>
      <c r="E12" s="21">
        <v>294600</v>
      </c>
      <c r="F12" s="21">
        <f t="shared" si="0"/>
        <v>3253765000</v>
      </c>
      <c r="G12" s="21">
        <f t="shared" si="1"/>
        <v>3271533000</v>
      </c>
      <c r="H12" s="22">
        <f t="shared" si="2"/>
        <v>100.54607508532423</v>
      </c>
      <c r="I12" s="10"/>
    </row>
    <row r="13" spans="1:256" ht="14.25" thickBot="1" x14ac:dyDescent="0.2">
      <c r="A13" s="43" t="s">
        <v>23</v>
      </c>
      <c r="B13" s="44">
        <f>さいたま!B13</f>
        <v>12674</v>
      </c>
      <c r="C13" s="45">
        <v>12</v>
      </c>
      <c r="D13" s="44">
        <f>さいたま!D13</f>
        <v>333000</v>
      </c>
      <c r="E13" s="45">
        <v>324800</v>
      </c>
      <c r="F13" s="45">
        <f t="shared" si="0"/>
        <v>4220442000</v>
      </c>
      <c r="G13" s="45">
        <f t="shared" si="1"/>
        <v>4116515200</v>
      </c>
      <c r="H13" s="47">
        <f t="shared" si="2"/>
        <v>97.537537537537531</v>
      </c>
      <c r="I13" s="10"/>
    </row>
    <row r="14" spans="1:256" x14ac:dyDescent="0.15">
      <c r="A14" s="27" t="s">
        <v>24</v>
      </c>
      <c r="B14" s="20">
        <f>さいたま!B14</f>
        <v>13152</v>
      </c>
      <c r="C14" s="20">
        <v>44</v>
      </c>
      <c r="D14" s="20">
        <f>さいたま!D14</f>
        <v>372400</v>
      </c>
      <c r="E14" s="20">
        <v>361600</v>
      </c>
      <c r="F14" s="20">
        <f t="shared" si="0"/>
        <v>4897804800</v>
      </c>
      <c r="G14" s="20">
        <f t="shared" si="1"/>
        <v>4755763200</v>
      </c>
      <c r="H14" s="28">
        <f t="shared" si="2"/>
        <v>97.099892588614395</v>
      </c>
      <c r="I14" s="10"/>
    </row>
    <row r="15" spans="1:256" x14ac:dyDescent="0.15">
      <c r="A15" s="19" t="s">
        <v>25</v>
      </c>
      <c r="B15" s="20">
        <f>さいたま!B15</f>
        <v>10229</v>
      </c>
      <c r="C15" s="21">
        <v>37</v>
      </c>
      <c r="D15" s="20">
        <f>さいたま!D15</f>
        <v>399300</v>
      </c>
      <c r="E15" s="21">
        <v>384600</v>
      </c>
      <c r="F15" s="21">
        <f t="shared" si="0"/>
        <v>4084439700</v>
      </c>
      <c r="G15" s="21">
        <f t="shared" si="1"/>
        <v>3934073400</v>
      </c>
      <c r="H15" s="22">
        <f t="shared" si="2"/>
        <v>96.318557475582267</v>
      </c>
      <c r="I15" s="10"/>
    </row>
    <row r="16" spans="1:256" x14ac:dyDescent="0.15">
      <c r="A16" s="19" t="s">
        <v>26</v>
      </c>
      <c r="B16" s="20">
        <f>さいたま!B16</f>
        <v>6873</v>
      </c>
      <c r="C16" s="21">
        <v>27</v>
      </c>
      <c r="D16" s="20">
        <f>さいたま!D16</f>
        <v>406500</v>
      </c>
      <c r="E16" s="21">
        <v>407800</v>
      </c>
      <c r="F16" s="21">
        <f t="shared" si="0"/>
        <v>2793874500</v>
      </c>
      <c r="G16" s="21">
        <f t="shared" si="1"/>
        <v>2802809400</v>
      </c>
      <c r="H16" s="22">
        <f t="shared" si="2"/>
        <v>100.31980319803198</v>
      </c>
      <c r="I16" s="10"/>
    </row>
    <row r="17" spans="1:9" x14ac:dyDescent="0.15">
      <c r="A17" s="19" t="s">
        <v>27</v>
      </c>
      <c r="B17" s="20">
        <f>さいたま!B17</f>
        <v>1876</v>
      </c>
      <c r="C17" s="21">
        <v>5</v>
      </c>
      <c r="D17" s="20">
        <f>さいたま!D17</f>
        <v>408400</v>
      </c>
      <c r="E17" s="21">
        <v>442500</v>
      </c>
      <c r="F17" s="21">
        <f t="shared" si="0"/>
        <v>766158400</v>
      </c>
      <c r="G17" s="21">
        <f t="shared" si="1"/>
        <v>830130000</v>
      </c>
      <c r="H17" s="22">
        <f t="shared" si="2"/>
        <v>108.34965719882467</v>
      </c>
      <c r="I17" s="10"/>
    </row>
    <row r="18" spans="1:9" x14ac:dyDescent="0.15">
      <c r="A18" s="19" t="s">
        <v>28</v>
      </c>
      <c r="B18" s="20">
        <f>さいたま!B18</f>
        <v>78235</v>
      </c>
      <c r="C18" s="21">
        <f>SUM(C6:C17)</f>
        <v>184</v>
      </c>
      <c r="D18" s="20">
        <f>さいたま!D18</f>
        <v>3484100</v>
      </c>
      <c r="E18" s="21">
        <f>SUM(E6:E17)</f>
        <v>3476200</v>
      </c>
      <c r="F18" s="21">
        <f>SUM(F6:F17)</f>
        <v>24904804400</v>
      </c>
      <c r="G18" s="21">
        <f>SUM(G6:G17)</f>
        <v>24522980300</v>
      </c>
      <c r="H18" s="22">
        <f t="shared" si="2"/>
        <v>98.466865694395906</v>
      </c>
      <c r="I18" s="10"/>
    </row>
    <row r="19" spans="1:9" x14ac:dyDescent="0.15">
      <c r="F19" s="2">
        <f>F18/B18</f>
        <v>318333.28305745509</v>
      </c>
      <c r="G19" s="2">
        <f>G18/C18</f>
        <v>133277066.84782609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1">
        <v>2</v>
      </c>
      <c r="D23" s="20">
        <f>さいたま!D23</f>
        <v>160900</v>
      </c>
      <c r="E23" s="21">
        <v>168600</v>
      </c>
      <c r="F23" s="21">
        <f t="shared" ref="F23:F34" si="3">IF(C23=0,0,B23*D23)</f>
        <v>24135000</v>
      </c>
      <c r="G23" s="21">
        <f t="shared" ref="G23:G34" si="4">B23*E23</f>
        <v>25290000</v>
      </c>
      <c r="H23" s="22">
        <f>G23/F23*100</f>
        <v>104.78558110627718</v>
      </c>
      <c r="I23" s="10"/>
    </row>
    <row r="24" spans="1:9" x14ac:dyDescent="0.15">
      <c r="A24" s="19" t="s">
        <v>17</v>
      </c>
      <c r="B24" s="20">
        <f>さいたま!B24</f>
        <v>179</v>
      </c>
      <c r="C24" s="21">
        <v>0</v>
      </c>
      <c r="D24" s="20">
        <f>さいたま!D24</f>
        <v>163600</v>
      </c>
      <c r="E24" s="21">
        <v>0</v>
      </c>
      <c r="F24" s="21">
        <f t="shared" si="3"/>
        <v>0</v>
      </c>
      <c r="G24" s="21">
        <f t="shared" si="4"/>
        <v>0</v>
      </c>
      <c r="H24" s="22" t="e">
        <f>G24/F24*100</f>
        <v>#DIV/0!</v>
      </c>
      <c r="I24" s="10"/>
    </row>
    <row r="25" spans="1:9" x14ac:dyDescent="0.15">
      <c r="A25" s="19" t="s">
        <v>18</v>
      </c>
      <c r="B25" s="20">
        <f>さいたま!B25</f>
        <v>158</v>
      </c>
      <c r="C25" s="2">
        <v>1</v>
      </c>
      <c r="D25" s="20">
        <f>さいたま!D25</f>
        <v>171700</v>
      </c>
      <c r="E25" s="21">
        <v>185800</v>
      </c>
      <c r="F25" s="21">
        <f t="shared" si="3"/>
        <v>27128600</v>
      </c>
      <c r="G25" s="21">
        <f t="shared" si="4"/>
        <v>29356400</v>
      </c>
      <c r="H25" s="22">
        <f>G25/F25*100</f>
        <v>108.21199767035527</v>
      </c>
      <c r="I25" s="10"/>
    </row>
    <row r="26" spans="1:9" ht="14.25" thickBot="1" x14ac:dyDescent="0.2">
      <c r="A26" s="34" t="s">
        <v>19</v>
      </c>
      <c r="B26" s="35">
        <f>さいたま!B26</f>
        <v>286</v>
      </c>
      <c r="C26" s="36">
        <v>0</v>
      </c>
      <c r="D26" s="35">
        <f>さいたま!D26</f>
        <v>179500</v>
      </c>
      <c r="E26" s="36">
        <v>0</v>
      </c>
      <c r="F26" s="36">
        <f t="shared" si="3"/>
        <v>0</v>
      </c>
      <c r="G26" s="36">
        <f t="shared" si="4"/>
        <v>0</v>
      </c>
      <c r="H26" s="38" t="e">
        <f t="shared" ref="H26:H35" si="5">G26/F26*100</f>
        <v>#DIV/0!</v>
      </c>
      <c r="I26" s="10"/>
    </row>
    <row r="27" spans="1:9" x14ac:dyDescent="0.15">
      <c r="A27" s="39" t="s">
        <v>20</v>
      </c>
      <c r="B27" s="40">
        <f>さいたま!B27</f>
        <v>162</v>
      </c>
      <c r="C27" s="40">
        <v>0</v>
      </c>
      <c r="D27" s="40">
        <f>さいたま!D27</f>
        <v>200600</v>
      </c>
      <c r="E27" s="40">
        <v>0</v>
      </c>
      <c r="F27" s="40">
        <f t="shared" si="3"/>
        <v>0</v>
      </c>
      <c r="G27" s="40">
        <f t="shared" si="4"/>
        <v>0</v>
      </c>
      <c r="H27" s="42" t="e">
        <f t="shared" si="5"/>
        <v>#DIV/0!</v>
      </c>
      <c r="I27" s="10"/>
    </row>
    <row r="28" spans="1:9" x14ac:dyDescent="0.15">
      <c r="A28" s="19" t="s">
        <v>21</v>
      </c>
      <c r="B28" s="20">
        <f>さいたま!B28</f>
        <v>270</v>
      </c>
      <c r="C28" s="21">
        <v>1</v>
      </c>
      <c r="D28" s="20">
        <f>さいたま!D28</f>
        <v>221500</v>
      </c>
      <c r="E28" s="21">
        <v>233100</v>
      </c>
      <c r="F28" s="21">
        <f t="shared" si="3"/>
        <v>59805000</v>
      </c>
      <c r="G28" s="21">
        <f t="shared" si="4"/>
        <v>62937000</v>
      </c>
      <c r="H28" s="22">
        <f t="shared" si="5"/>
        <v>105.23702031602708</v>
      </c>
      <c r="I28" s="10"/>
    </row>
    <row r="29" spans="1:9" x14ac:dyDescent="0.15">
      <c r="A29" s="19" t="s">
        <v>22</v>
      </c>
      <c r="B29" s="20">
        <f>さいたま!B29</f>
        <v>704</v>
      </c>
      <c r="C29" s="21">
        <v>1</v>
      </c>
      <c r="D29" s="20">
        <f>さいたま!D29</f>
        <v>256800</v>
      </c>
      <c r="E29" s="21">
        <v>218100</v>
      </c>
      <c r="F29" s="21">
        <f t="shared" si="3"/>
        <v>180787200</v>
      </c>
      <c r="G29" s="21">
        <f t="shared" si="4"/>
        <v>153542400</v>
      </c>
      <c r="H29" s="22">
        <f t="shared" si="5"/>
        <v>84.929906542056074</v>
      </c>
      <c r="I29" s="10"/>
    </row>
    <row r="30" spans="1:9" ht="14.25" thickBot="1" x14ac:dyDescent="0.2">
      <c r="A30" s="43" t="s">
        <v>23</v>
      </c>
      <c r="B30" s="44">
        <f>さいたま!B30</f>
        <v>1079</v>
      </c>
      <c r="C30" s="45">
        <v>4</v>
      </c>
      <c r="D30" s="44">
        <f>さいたま!D30</f>
        <v>298400</v>
      </c>
      <c r="E30" s="45">
        <v>290200</v>
      </c>
      <c r="F30" s="45">
        <f t="shared" si="3"/>
        <v>321973600</v>
      </c>
      <c r="G30" s="45">
        <f t="shared" si="4"/>
        <v>313125800</v>
      </c>
      <c r="H30" s="47">
        <f t="shared" si="5"/>
        <v>97.252010723860593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10</v>
      </c>
      <c r="D31" s="20">
        <f>さいたま!D31</f>
        <v>337400</v>
      </c>
      <c r="E31" s="20">
        <v>349300</v>
      </c>
      <c r="F31" s="20">
        <f t="shared" si="3"/>
        <v>616092400</v>
      </c>
      <c r="G31" s="20">
        <f t="shared" si="4"/>
        <v>637821800</v>
      </c>
      <c r="H31" s="28">
        <f t="shared" si="5"/>
        <v>103.52697095435686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13</v>
      </c>
      <c r="D32" s="20">
        <f>さいたま!D32</f>
        <v>364600</v>
      </c>
      <c r="E32" s="21">
        <v>361700</v>
      </c>
      <c r="F32" s="21">
        <f t="shared" si="3"/>
        <v>562942400</v>
      </c>
      <c r="G32" s="21">
        <f t="shared" si="4"/>
        <v>558464800</v>
      </c>
      <c r="H32" s="22">
        <f t="shared" si="5"/>
        <v>99.204607789358207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4</v>
      </c>
      <c r="D33" s="20">
        <f>さいたま!D33</f>
        <v>387100</v>
      </c>
      <c r="E33" s="21">
        <v>363600</v>
      </c>
      <c r="F33" s="21">
        <f t="shared" si="3"/>
        <v>717296300</v>
      </c>
      <c r="G33" s="21">
        <f t="shared" si="4"/>
        <v>673750800</v>
      </c>
      <c r="H33" s="22">
        <f t="shared" si="5"/>
        <v>93.929217256522861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2</v>
      </c>
      <c r="D34" s="20">
        <f>さいたま!D34</f>
        <v>398200</v>
      </c>
      <c r="E34" s="21">
        <v>386500</v>
      </c>
      <c r="F34" s="21">
        <f t="shared" si="3"/>
        <v>677736400</v>
      </c>
      <c r="G34" s="21">
        <f t="shared" si="4"/>
        <v>657823000</v>
      </c>
      <c r="H34" s="22">
        <f t="shared" si="5"/>
        <v>97.061778001004512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38</v>
      </c>
      <c r="D35" s="20">
        <f>さいたま!D35</f>
        <v>3140300</v>
      </c>
      <c r="E35" s="21">
        <f>SUM(E23:E34)</f>
        <v>2556900</v>
      </c>
      <c r="F35" s="21">
        <f>SUM(F23:F34)</f>
        <v>3187896900</v>
      </c>
      <c r="G35" s="21">
        <f>SUM(G23:G34)</f>
        <v>3112112000</v>
      </c>
      <c r="H35" s="22">
        <f t="shared" si="5"/>
        <v>97.622730521805764</v>
      </c>
      <c r="I35" s="10"/>
    </row>
    <row r="36" spans="1:9" x14ac:dyDescent="0.15">
      <c r="F36" s="2">
        <f>F35/B35</f>
        <v>321587.50126097043</v>
      </c>
      <c r="G36" s="2">
        <f>G35/C35</f>
        <v>81897684.210526317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1">
        <v>0</v>
      </c>
      <c r="D40" s="20">
        <f>さいたま!D40</f>
        <v>149700</v>
      </c>
      <c r="E40" s="21">
        <v>0</v>
      </c>
      <c r="F40" s="21">
        <f t="shared" ref="F40:F51" si="6">IF(C40=0,0,B40*D40)</f>
        <v>0</v>
      </c>
      <c r="G40" s="21">
        <f t="shared" ref="G40:G51" si="7">B40*E40</f>
        <v>0</v>
      </c>
      <c r="H40" s="22" t="e">
        <f>G40/F40*100</f>
        <v>#DIV/0!</v>
      </c>
      <c r="I40" s="10"/>
    </row>
    <row r="41" spans="1:9" x14ac:dyDescent="0.15">
      <c r="A41" s="19" t="s">
        <v>17</v>
      </c>
      <c r="B41" s="20">
        <f>さいたま!B41</f>
        <v>671</v>
      </c>
      <c r="C41" s="21">
        <v>1</v>
      </c>
      <c r="D41" s="20">
        <f>さいたま!D41</f>
        <v>156400</v>
      </c>
      <c r="E41" s="21">
        <v>162700</v>
      </c>
      <c r="F41" s="21">
        <f t="shared" si="6"/>
        <v>104944400</v>
      </c>
      <c r="G41" s="21">
        <f t="shared" si="7"/>
        <v>109171700</v>
      </c>
      <c r="H41" s="22">
        <f>G41/F41*100</f>
        <v>104.02813299232736</v>
      </c>
      <c r="I41" s="10"/>
    </row>
    <row r="42" spans="1:9" x14ac:dyDescent="0.15">
      <c r="A42" s="19" t="s">
        <v>18</v>
      </c>
      <c r="B42" s="20">
        <f>さいたま!B42</f>
        <v>608</v>
      </c>
      <c r="C42" s="21">
        <v>0</v>
      </c>
      <c r="D42" s="20">
        <f>さいたま!D42</f>
        <v>159900</v>
      </c>
      <c r="E42" s="21">
        <v>0</v>
      </c>
      <c r="F42" s="21">
        <f t="shared" si="6"/>
        <v>0</v>
      </c>
      <c r="G42" s="21">
        <f t="shared" si="7"/>
        <v>0</v>
      </c>
      <c r="H42" s="22" t="e">
        <f>G42/F42*100</f>
        <v>#DIV/0!</v>
      </c>
      <c r="I42" s="10"/>
    </row>
    <row r="43" spans="1:9" ht="14.25" thickBot="1" x14ac:dyDescent="0.2">
      <c r="A43" s="34" t="s">
        <v>19</v>
      </c>
      <c r="B43" s="35">
        <f>さいたま!B43</f>
        <v>973</v>
      </c>
      <c r="C43" s="36">
        <v>0</v>
      </c>
      <c r="D43" s="35">
        <f>さいたま!D43</f>
        <v>170100</v>
      </c>
      <c r="E43" s="36">
        <v>0</v>
      </c>
      <c r="F43" s="36">
        <f t="shared" si="6"/>
        <v>0</v>
      </c>
      <c r="G43" s="36">
        <f t="shared" si="7"/>
        <v>0</v>
      </c>
      <c r="H43" s="38" t="e">
        <f t="shared" ref="H43:H52" si="8">G43/F43*100</f>
        <v>#DIV/0!</v>
      </c>
      <c r="I43" s="10"/>
    </row>
    <row r="44" spans="1:9" x14ac:dyDescent="0.15">
      <c r="A44" s="39" t="s">
        <v>20</v>
      </c>
      <c r="B44" s="40">
        <f>さいたま!B44</f>
        <v>380</v>
      </c>
      <c r="C44" s="40">
        <v>0</v>
      </c>
      <c r="D44" s="40">
        <f>さいたま!D44</f>
        <v>187800</v>
      </c>
      <c r="E44" s="40">
        <v>0</v>
      </c>
      <c r="F44" s="40">
        <f t="shared" si="6"/>
        <v>0</v>
      </c>
      <c r="G44" s="40">
        <f t="shared" si="7"/>
        <v>0</v>
      </c>
      <c r="H44" s="42" t="e">
        <f t="shared" si="8"/>
        <v>#DIV/0!</v>
      </c>
      <c r="I44" s="10"/>
    </row>
    <row r="45" spans="1:9" x14ac:dyDescent="0.15">
      <c r="A45" s="19" t="s">
        <v>21</v>
      </c>
      <c r="B45" s="20">
        <f>さいたま!B45</f>
        <v>657</v>
      </c>
      <c r="C45" s="21">
        <v>0</v>
      </c>
      <c r="D45" s="20">
        <f>さいたま!D45</f>
        <v>208300</v>
      </c>
      <c r="E45" s="21">
        <v>0</v>
      </c>
      <c r="F45" s="21">
        <f t="shared" si="6"/>
        <v>0</v>
      </c>
      <c r="G45" s="21">
        <f t="shared" si="7"/>
        <v>0</v>
      </c>
      <c r="H45" s="22" t="e">
        <f t="shared" si="8"/>
        <v>#DIV/0!</v>
      </c>
      <c r="I45" s="10"/>
    </row>
    <row r="46" spans="1:9" x14ac:dyDescent="0.15">
      <c r="A46" s="19" t="s">
        <v>22</v>
      </c>
      <c r="B46" s="20">
        <f>さいたま!B46</f>
        <v>1596</v>
      </c>
      <c r="C46" s="21">
        <v>2</v>
      </c>
      <c r="D46" s="20">
        <f>さいたま!D46</f>
        <v>242800</v>
      </c>
      <c r="E46" s="21">
        <v>223800</v>
      </c>
      <c r="F46" s="21">
        <f t="shared" si="6"/>
        <v>387508800</v>
      </c>
      <c r="G46" s="21">
        <f t="shared" si="7"/>
        <v>357184800</v>
      </c>
      <c r="H46" s="22">
        <f t="shared" si="8"/>
        <v>92.174629324546956</v>
      </c>
      <c r="I46" s="10"/>
    </row>
    <row r="47" spans="1:9" ht="14.25" thickBot="1" x14ac:dyDescent="0.2">
      <c r="A47" s="43" t="s">
        <v>23</v>
      </c>
      <c r="B47" s="44">
        <f>さいたま!B47</f>
        <v>2806</v>
      </c>
      <c r="C47" s="45">
        <v>1</v>
      </c>
      <c r="D47" s="44">
        <f>さいたま!D47</f>
        <v>283900</v>
      </c>
      <c r="E47" s="45">
        <v>287800</v>
      </c>
      <c r="F47" s="45">
        <f t="shared" si="6"/>
        <v>796623400</v>
      </c>
      <c r="G47" s="45">
        <f t="shared" si="7"/>
        <v>807566800</v>
      </c>
      <c r="H47" s="47">
        <f t="shared" si="8"/>
        <v>101.37372314195139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10</v>
      </c>
      <c r="D48" s="20">
        <f>さいたま!D48</f>
        <v>329300</v>
      </c>
      <c r="E48" s="20">
        <v>321100</v>
      </c>
      <c r="F48" s="20">
        <f t="shared" si="6"/>
        <v>2174367900</v>
      </c>
      <c r="G48" s="20">
        <f t="shared" si="7"/>
        <v>2120223300</v>
      </c>
      <c r="H48" s="28">
        <f t="shared" si="8"/>
        <v>97.509869419981783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18</v>
      </c>
      <c r="D49" s="20">
        <f>さいたま!D49</f>
        <v>359000</v>
      </c>
      <c r="E49" s="21">
        <v>355300</v>
      </c>
      <c r="F49" s="21">
        <f t="shared" si="6"/>
        <v>4065316000</v>
      </c>
      <c r="G49" s="21">
        <f t="shared" si="7"/>
        <v>4023417200</v>
      </c>
      <c r="H49" s="22">
        <f t="shared" si="8"/>
        <v>98.969359331476326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4</v>
      </c>
      <c r="D50" s="20">
        <f>さいたま!D50</f>
        <v>380700</v>
      </c>
      <c r="E50" s="21">
        <v>345400</v>
      </c>
      <c r="F50" s="21">
        <f t="shared" si="6"/>
        <v>4348355400</v>
      </c>
      <c r="G50" s="21">
        <f t="shared" si="7"/>
        <v>3945158800</v>
      </c>
      <c r="H50" s="22">
        <f t="shared" si="8"/>
        <v>90.727607039663781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8</v>
      </c>
      <c r="D51" s="20">
        <f>さいたま!D51</f>
        <v>393500</v>
      </c>
      <c r="E51" s="21">
        <v>408600</v>
      </c>
      <c r="F51" s="21">
        <f t="shared" si="6"/>
        <v>5507032500</v>
      </c>
      <c r="G51" s="21">
        <f t="shared" si="7"/>
        <v>5718357000</v>
      </c>
      <c r="H51" s="22">
        <f t="shared" si="8"/>
        <v>103.83735705209658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44</v>
      </c>
      <c r="D52" s="20">
        <f>さいたま!D52</f>
        <v>3021400</v>
      </c>
      <c r="E52" s="21">
        <f>SUM(E40:E51)</f>
        <v>2104700</v>
      </c>
      <c r="F52" s="21">
        <f>SUM(F40:F51)</f>
        <v>17384148400</v>
      </c>
      <c r="G52" s="21">
        <f>SUM(G40:G51)</f>
        <v>17081079600</v>
      </c>
      <c r="H52" s="22">
        <f t="shared" si="8"/>
        <v>98.256637063682689</v>
      </c>
      <c r="I52" s="10"/>
    </row>
    <row r="53" spans="1:9" x14ac:dyDescent="0.15">
      <c r="F53" s="2">
        <f>F52/B52</f>
        <v>335148.41719683824</v>
      </c>
      <c r="G53" s="2">
        <f>G52/C52</f>
        <v>388206354.54545456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1">
        <v>0</v>
      </c>
      <c r="D57" s="20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0">
        <f>さいたま!B58</f>
        <v>0</v>
      </c>
      <c r="C58" s="21">
        <v>0</v>
      </c>
      <c r="D58" s="20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0">
        <f>さいたま!B59</f>
        <v>0</v>
      </c>
      <c r="C59" s="21">
        <v>0</v>
      </c>
      <c r="D59" s="20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34" t="s">
        <v>19</v>
      </c>
      <c r="B60" s="35">
        <f>さいたま!B60</f>
        <v>0</v>
      </c>
      <c r="C60" s="36">
        <v>0</v>
      </c>
      <c r="D60" s="35">
        <f>さいたま!D60</f>
        <v>0</v>
      </c>
      <c r="E60" s="36">
        <v>0</v>
      </c>
      <c r="F60" s="36">
        <f t="shared" si="9"/>
        <v>0</v>
      </c>
      <c r="G60" s="36">
        <f t="shared" si="10"/>
        <v>0</v>
      </c>
      <c r="H60" s="38" t="e">
        <f t="shared" si="11"/>
        <v>#DIV/0!</v>
      </c>
      <c r="I60" s="10"/>
    </row>
    <row r="61" spans="1:9" x14ac:dyDescent="0.15">
      <c r="A61" s="39" t="s">
        <v>20</v>
      </c>
      <c r="B61" s="40">
        <f>さいたま!B61</f>
        <v>0</v>
      </c>
      <c r="C61" s="40">
        <v>0</v>
      </c>
      <c r="D61" s="40">
        <f>さいたま!D61</f>
        <v>0</v>
      </c>
      <c r="E61" s="40">
        <v>0</v>
      </c>
      <c r="F61" s="40">
        <f t="shared" si="9"/>
        <v>0</v>
      </c>
      <c r="G61" s="40">
        <f t="shared" si="10"/>
        <v>0</v>
      </c>
      <c r="H61" s="42" t="e">
        <f t="shared" si="11"/>
        <v>#DIV/0!</v>
      </c>
      <c r="I61" s="10"/>
    </row>
    <row r="62" spans="1:9" x14ac:dyDescent="0.15">
      <c r="A62" s="19" t="s">
        <v>21</v>
      </c>
      <c r="B62" s="20">
        <f>さいたま!B62</f>
        <v>0</v>
      </c>
      <c r="C62" s="21">
        <v>0</v>
      </c>
      <c r="D62" s="20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0">
        <f>さいたま!B63</f>
        <v>9</v>
      </c>
      <c r="C63" s="21">
        <v>0</v>
      </c>
      <c r="D63" s="20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43" t="s">
        <v>23</v>
      </c>
      <c r="B64" s="44">
        <f>さいたま!B64</f>
        <v>8</v>
      </c>
      <c r="C64" s="45">
        <v>0</v>
      </c>
      <c r="D64" s="44">
        <f>さいたま!D64</f>
        <v>240200</v>
      </c>
      <c r="E64" s="45">
        <v>0</v>
      </c>
      <c r="F64" s="45">
        <f t="shared" si="9"/>
        <v>0</v>
      </c>
      <c r="G64" s="45">
        <f t="shared" si="10"/>
        <v>0</v>
      </c>
      <c r="H64" s="47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0</v>
      </c>
      <c r="D65" s="20">
        <f>さいたま!D65</f>
        <v>284600</v>
      </c>
      <c r="E65" s="20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0</v>
      </c>
      <c r="D66" s="20">
        <f>さいたま!D66</f>
        <v>322100</v>
      </c>
      <c r="E66" s="21">
        <v>0</v>
      </c>
      <c r="F66" s="21">
        <f t="shared" si="9"/>
        <v>0</v>
      </c>
      <c r="G66" s="21">
        <f t="shared" si="10"/>
        <v>0</v>
      </c>
      <c r="H66" s="22" t="e">
        <f t="shared" si="11"/>
        <v>#DIV/0!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0</v>
      </c>
      <c r="D67" s="20">
        <f>さいたま!D67</f>
        <v>352800</v>
      </c>
      <c r="E67" s="21">
        <v>0</v>
      </c>
      <c r="F67" s="21">
        <f t="shared" si="9"/>
        <v>0</v>
      </c>
      <c r="G67" s="21">
        <f t="shared" si="10"/>
        <v>0</v>
      </c>
      <c r="H67" s="22" t="e">
        <f>G67/F67*100</f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0</v>
      </c>
      <c r="D68" s="20">
        <f>さいたま!D68</f>
        <v>384400</v>
      </c>
      <c r="E68" s="21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0</v>
      </c>
      <c r="D69" s="20">
        <f>さいたま!D69</f>
        <v>1796700</v>
      </c>
      <c r="E69" s="21">
        <f>SUM(E57:E68)</f>
        <v>0</v>
      </c>
      <c r="F69" s="21">
        <f>SUM(F57:F68)</f>
        <v>0</v>
      </c>
      <c r="G69" s="21">
        <f>SUM(G57:G68)</f>
        <v>0</v>
      </c>
      <c r="H69" s="22" t="e">
        <f>G69/F69*100</f>
        <v>#DIV/0!</v>
      </c>
      <c r="I69" s="10"/>
    </row>
    <row r="70" spans="1:256" ht="14.25" thickBot="1" x14ac:dyDescent="0.2">
      <c r="F70" s="2">
        <f>F69/B69</f>
        <v>0</v>
      </c>
      <c r="G70" s="2" t="e">
        <f>G69/C69</f>
        <v>#DIV/0!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98.327329608321563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38" orientation="portrait" useFirstPageNumber="1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IV190"/>
  <sheetViews>
    <sheetView tabSelected="1" view="pageBreakPreview" topLeftCell="A25" zoomScale="96" zoomScaleNormal="100" zoomScaleSheetLayoutView="96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69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17" t="s">
        <v>10</v>
      </c>
      <c r="D5" s="13" t="s">
        <v>11</v>
      </c>
      <c r="E5" s="13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20">
        <f>さいたま!B6</f>
        <v>2538</v>
      </c>
      <c r="C6" s="20">
        <v>7</v>
      </c>
      <c r="D6" s="20">
        <f>さいたま!D6</f>
        <v>185900</v>
      </c>
      <c r="E6" s="20">
        <v>185800</v>
      </c>
      <c r="F6" s="21">
        <f t="shared" ref="F6:F17" si="0">IF(C6=0,0,B6*D6)</f>
        <v>471814200</v>
      </c>
      <c r="G6" s="21">
        <f t="shared" ref="G6:G17" si="1">B6*E6</f>
        <v>471560400</v>
      </c>
      <c r="H6" s="22">
        <f t="shared" ref="H6:H18" si="2">G6/F6*100</f>
        <v>99.946207638515332</v>
      </c>
      <c r="I6" s="10"/>
    </row>
    <row r="7" spans="1:256" x14ac:dyDescent="0.15">
      <c r="A7" s="19" t="s">
        <v>17</v>
      </c>
      <c r="B7" s="20">
        <f>さいたま!B7</f>
        <v>2739</v>
      </c>
      <c r="C7" s="21">
        <v>16</v>
      </c>
      <c r="D7" s="20">
        <f>さいたま!D7</f>
        <v>192100</v>
      </c>
      <c r="E7" s="21">
        <v>189600</v>
      </c>
      <c r="F7" s="21">
        <f t="shared" si="0"/>
        <v>526161900</v>
      </c>
      <c r="G7" s="21">
        <f t="shared" si="1"/>
        <v>519314400</v>
      </c>
      <c r="H7" s="22">
        <f t="shared" si="2"/>
        <v>98.698594482040605</v>
      </c>
      <c r="I7" s="10"/>
    </row>
    <row r="8" spans="1:256" x14ac:dyDescent="0.15">
      <c r="A8" s="19" t="s">
        <v>18</v>
      </c>
      <c r="B8" s="20">
        <f>さいたま!B8</f>
        <v>2665</v>
      </c>
      <c r="C8" s="21">
        <v>11</v>
      </c>
      <c r="D8" s="20">
        <f>さいたま!D8</f>
        <v>199600</v>
      </c>
      <c r="E8" s="21">
        <v>195000</v>
      </c>
      <c r="F8" s="21">
        <f t="shared" si="0"/>
        <v>531934000</v>
      </c>
      <c r="G8" s="21">
        <f t="shared" si="1"/>
        <v>519675000</v>
      </c>
      <c r="H8" s="22">
        <f t="shared" si="2"/>
        <v>97.695390781563134</v>
      </c>
      <c r="I8" s="10"/>
    </row>
    <row r="9" spans="1:256" ht="14.25" thickBot="1" x14ac:dyDescent="0.2">
      <c r="A9" s="34" t="s">
        <v>19</v>
      </c>
      <c r="B9" s="35">
        <f>さいたま!B9</f>
        <v>4645</v>
      </c>
      <c r="C9" s="36">
        <v>22</v>
      </c>
      <c r="D9" s="35">
        <f>さいたま!D9</f>
        <v>211700</v>
      </c>
      <c r="E9" s="36">
        <v>205200</v>
      </c>
      <c r="F9" s="36">
        <f t="shared" si="0"/>
        <v>983346500</v>
      </c>
      <c r="G9" s="36">
        <f t="shared" si="1"/>
        <v>953154000</v>
      </c>
      <c r="H9" s="38">
        <f t="shared" si="2"/>
        <v>96.929617383089266</v>
      </c>
      <c r="I9" s="10"/>
    </row>
    <row r="10" spans="1:256" x14ac:dyDescent="0.15">
      <c r="A10" s="39" t="s">
        <v>20</v>
      </c>
      <c r="B10" s="40">
        <f>さいたま!B10</f>
        <v>3696</v>
      </c>
      <c r="C10" s="40">
        <v>20</v>
      </c>
      <c r="D10" s="40">
        <f>さいたま!D10</f>
        <v>229600</v>
      </c>
      <c r="E10" s="40">
        <v>219800</v>
      </c>
      <c r="F10" s="40">
        <f t="shared" si="0"/>
        <v>848601600</v>
      </c>
      <c r="G10" s="40">
        <f t="shared" si="1"/>
        <v>812380800</v>
      </c>
      <c r="H10" s="42">
        <f t="shared" si="2"/>
        <v>95.731707317073173</v>
      </c>
      <c r="I10" s="10"/>
    </row>
    <row r="11" spans="1:256" x14ac:dyDescent="0.15">
      <c r="A11" s="19" t="s">
        <v>21</v>
      </c>
      <c r="B11" s="20">
        <f>さいたま!B11</f>
        <v>6043</v>
      </c>
      <c r="C11" s="21">
        <v>22</v>
      </c>
      <c r="D11" s="20">
        <f>さいたま!D11</f>
        <v>252600</v>
      </c>
      <c r="E11" s="21">
        <v>233600</v>
      </c>
      <c r="F11" s="21">
        <f t="shared" si="0"/>
        <v>1526461800</v>
      </c>
      <c r="G11" s="21">
        <f t="shared" si="1"/>
        <v>1411644800</v>
      </c>
      <c r="H11" s="22">
        <f t="shared" si="2"/>
        <v>92.478226444972293</v>
      </c>
      <c r="I11" s="10"/>
    </row>
    <row r="12" spans="1:256" x14ac:dyDescent="0.15">
      <c r="A12" s="19" t="s">
        <v>22</v>
      </c>
      <c r="B12" s="20">
        <f>さいたま!B12</f>
        <v>11105</v>
      </c>
      <c r="C12" s="21">
        <v>15</v>
      </c>
      <c r="D12" s="20">
        <f>さいたま!D12</f>
        <v>293000</v>
      </c>
      <c r="E12" s="21">
        <v>267600</v>
      </c>
      <c r="F12" s="21">
        <f t="shared" si="0"/>
        <v>3253765000</v>
      </c>
      <c r="G12" s="21">
        <f t="shared" si="1"/>
        <v>2971698000</v>
      </c>
      <c r="H12" s="22">
        <f t="shared" si="2"/>
        <v>91.331058020477812</v>
      </c>
      <c r="I12" s="10"/>
    </row>
    <row r="13" spans="1:256" ht="14.25" thickBot="1" x14ac:dyDescent="0.2">
      <c r="A13" s="43" t="s">
        <v>23</v>
      </c>
      <c r="B13" s="44">
        <f>さいたま!B13</f>
        <v>12674</v>
      </c>
      <c r="C13" s="45">
        <v>22</v>
      </c>
      <c r="D13" s="44">
        <f>さいたま!D13</f>
        <v>333000</v>
      </c>
      <c r="E13" s="45">
        <v>348000</v>
      </c>
      <c r="F13" s="45">
        <f t="shared" si="0"/>
        <v>4220442000</v>
      </c>
      <c r="G13" s="45">
        <f t="shared" si="1"/>
        <v>4410552000</v>
      </c>
      <c r="H13" s="47">
        <f t="shared" si="2"/>
        <v>104.5045045045045</v>
      </c>
      <c r="I13" s="10"/>
    </row>
    <row r="14" spans="1:256" x14ac:dyDescent="0.15">
      <c r="A14" s="27" t="s">
        <v>24</v>
      </c>
      <c r="B14" s="20">
        <f>さいたま!B14</f>
        <v>13152</v>
      </c>
      <c r="C14" s="20">
        <v>40</v>
      </c>
      <c r="D14" s="20">
        <f>さいたま!D14</f>
        <v>372400</v>
      </c>
      <c r="E14" s="20">
        <v>366000</v>
      </c>
      <c r="F14" s="20">
        <f t="shared" si="0"/>
        <v>4897804800</v>
      </c>
      <c r="G14" s="20">
        <f t="shared" si="1"/>
        <v>4813632000</v>
      </c>
      <c r="H14" s="28">
        <f t="shared" si="2"/>
        <v>98.28141783029001</v>
      </c>
      <c r="I14" s="10"/>
    </row>
    <row r="15" spans="1:256" x14ac:dyDescent="0.15">
      <c r="A15" s="19" t="s">
        <v>25</v>
      </c>
      <c r="B15" s="20">
        <f>さいたま!B15</f>
        <v>10229</v>
      </c>
      <c r="C15" s="21">
        <v>20</v>
      </c>
      <c r="D15" s="20">
        <f>さいたま!D15</f>
        <v>399300</v>
      </c>
      <c r="E15" s="21">
        <v>391700</v>
      </c>
      <c r="F15" s="21">
        <f t="shared" si="0"/>
        <v>4084439700</v>
      </c>
      <c r="G15" s="21">
        <f t="shared" si="1"/>
        <v>4006699300</v>
      </c>
      <c r="H15" s="22">
        <f t="shared" si="2"/>
        <v>98.096669171049328</v>
      </c>
      <c r="I15" s="10"/>
    </row>
    <row r="16" spans="1:256" x14ac:dyDescent="0.15">
      <c r="A16" s="19" t="s">
        <v>26</v>
      </c>
      <c r="B16" s="20">
        <f>さいたま!B16</f>
        <v>6873</v>
      </c>
      <c r="C16" s="21">
        <v>11</v>
      </c>
      <c r="D16" s="20">
        <f>さいたま!D16</f>
        <v>406500</v>
      </c>
      <c r="E16" s="21">
        <v>418700</v>
      </c>
      <c r="F16" s="21">
        <f t="shared" si="0"/>
        <v>2793874500</v>
      </c>
      <c r="G16" s="21">
        <f t="shared" si="1"/>
        <v>2877725100</v>
      </c>
      <c r="H16" s="22">
        <f t="shared" si="2"/>
        <v>103.00123001230013</v>
      </c>
      <c r="I16" s="10"/>
    </row>
    <row r="17" spans="1:9" x14ac:dyDescent="0.15">
      <c r="A17" s="19" t="s">
        <v>27</v>
      </c>
      <c r="B17" s="20">
        <f>さいたま!B17</f>
        <v>1876</v>
      </c>
      <c r="C17" s="21">
        <v>3</v>
      </c>
      <c r="D17" s="20">
        <f>さいたま!D17</f>
        <v>408400</v>
      </c>
      <c r="E17" s="21">
        <v>464000</v>
      </c>
      <c r="F17" s="21">
        <f t="shared" si="0"/>
        <v>766158400</v>
      </c>
      <c r="G17" s="21">
        <f t="shared" si="1"/>
        <v>870464000</v>
      </c>
      <c r="H17" s="22">
        <f t="shared" si="2"/>
        <v>113.61410381978452</v>
      </c>
      <c r="I17" s="10"/>
    </row>
    <row r="18" spans="1:9" x14ac:dyDescent="0.15">
      <c r="A18" s="19" t="s">
        <v>28</v>
      </c>
      <c r="B18" s="20">
        <f>さいたま!B18</f>
        <v>78235</v>
      </c>
      <c r="C18" s="21">
        <f>SUM(C6:C17)</f>
        <v>209</v>
      </c>
      <c r="D18" s="20">
        <f>さいたま!D18</f>
        <v>3484100</v>
      </c>
      <c r="E18" s="21">
        <f>SUM(E6:E17)</f>
        <v>3485000</v>
      </c>
      <c r="F18" s="21">
        <f>SUM(F6:F17)</f>
        <v>24904804400</v>
      </c>
      <c r="G18" s="21">
        <f>SUM(G6:G17)</f>
        <v>24638499800</v>
      </c>
      <c r="H18" s="22">
        <f t="shared" si="2"/>
        <v>98.930709931614629</v>
      </c>
      <c r="I18" s="10"/>
    </row>
    <row r="19" spans="1:9" x14ac:dyDescent="0.15">
      <c r="F19" s="2">
        <f>F18/B18</f>
        <v>318333.28305745509</v>
      </c>
      <c r="G19" s="2">
        <f>G18/C18</f>
        <v>117887558.85167465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1">
        <v>1</v>
      </c>
      <c r="D23" s="20">
        <f>さいたま!D23</f>
        <v>160900</v>
      </c>
      <c r="E23" s="21">
        <v>168600</v>
      </c>
      <c r="F23" s="21">
        <f t="shared" ref="F23:F34" si="3">IF(C23=0,0,B23*D23)</f>
        <v>24135000</v>
      </c>
      <c r="G23" s="21">
        <f t="shared" ref="G23:G34" si="4">B23*E23</f>
        <v>25290000</v>
      </c>
      <c r="H23" s="22">
        <f>G23/F23*100</f>
        <v>104.78558110627718</v>
      </c>
      <c r="I23" s="10"/>
    </row>
    <row r="24" spans="1:9" x14ac:dyDescent="0.15">
      <c r="A24" s="19" t="s">
        <v>17</v>
      </c>
      <c r="B24" s="20">
        <f>さいたま!B24</f>
        <v>179</v>
      </c>
      <c r="C24" s="21">
        <v>0</v>
      </c>
      <c r="D24" s="20">
        <f>さいたま!D24</f>
        <v>163600</v>
      </c>
      <c r="E24" s="21">
        <v>0</v>
      </c>
      <c r="F24" s="21">
        <f t="shared" si="3"/>
        <v>0</v>
      </c>
      <c r="G24" s="21">
        <f t="shared" si="4"/>
        <v>0</v>
      </c>
      <c r="H24" s="22" t="e">
        <f>G24/F24*100</f>
        <v>#DIV/0!</v>
      </c>
      <c r="I24" s="10"/>
    </row>
    <row r="25" spans="1:9" ht="14.25" thickBot="1" x14ac:dyDescent="0.2">
      <c r="A25" s="34" t="s">
        <v>18</v>
      </c>
      <c r="B25" s="35">
        <f>さいたま!B25</f>
        <v>158</v>
      </c>
      <c r="C25" s="2">
        <v>0</v>
      </c>
      <c r="D25" s="35">
        <f>さいたま!D25</f>
        <v>171700</v>
      </c>
      <c r="E25" s="36">
        <v>0</v>
      </c>
      <c r="F25" s="36">
        <f t="shared" si="3"/>
        <v>0</v>
      </c>
      <c r="G25" s="36">
        <f t="shared" si="4"/>
        <v>0</v>
      </c>
      <c r="H25" s="38" t="e">
        <f>G25/F25*100</f>
        <v>#DIV/0!</v>
      </c>
      <c r="I25" s="10"/>
    </row>
    <row r="26" spans="1:9" x14ac:dyDescent="0.15">
      <c r="A26" s="39" t="s">
        <v>19</v>
      </c>
      <c r="B26" s="40">
        <f>さいたま!B26</f>
        <v>286</v>
      </c>
      <c r="C26" s="40">
        <v>0</v>
      </c>
      <c r="D26" s="40">
        <f>さいたま!D26</f>
        <v>179500</v>
      </c>
      <c r="E26" s="40">
        <v>0</v>
      </c>
      <c r="F26" s="40">
        <f t="shared" si="3"/>
        <v>0</v>
      </c>
      <c r="G26" s="40">
        <f t="shared" si="4"/>
        <v>0</v>
      </c>
      <c r="H26" s="42" t="e">
        <f t="shared" ref="H26:H35" si="5">G26/F26*100</f>
        <v>#DIV/0!</v>
      </c>
      <c r="I26" s="10"/>
    </row>
    <row r="27" spans="1:9" x14ac:dyDescent="0.15">
      <c r="A27" s="19" t="s">
        <v>20</v>
      </c>
      <c r="B27" s="20">
        <f>さいたま!B27</f>
        <v>162</v>
      </c>
      <c r="C27" s="21">
        <v>1</v>
      </c>
      <c r="D27" s="20">
        <f>さいたま!D27</f>
        <v>200600</v>
      </c>
      <c r="E27" s="21">
        <v>208600</v>
      </c>
      <c r="F27" s="21">
        <f t="shared" si="3"/>
        <v>32497200</v>
      </c>
      <c r="G27" s="21">
        <f t="shared" si="4"/>
        <v>33793200</v>
      </c>
      <c r="H27" s="22">
        <f t="shared" si="5"/>
        <v>103.98803589232304</v>
      </c>
      <c r="I27" s="10"/>
    </row>
    <row r="28" spans="1:9" x14ac:dyDescent="0.15">
      <c r="A28" s="19" t="s">
        <v>21</v>
      </c>
      <c r="B28" s="20">
        <f>さいたま!B28</f>
        <v>270</v>
      </c>
      <c r="C28" s="21">
        <v>1</v>
      </c>
      <c r="D28" s="20">
        <f>さいたま!D28</f>
        <v>221500</v>
      </c>
      <c r="E28" s="21">
        <v>230500</v>
      </c>
      <c r="F28" s="21">
        <f t="shared" si="3"/>
        <v>59805000</v>
      </c>
      <c r="G28" s="21">
        <f t="shared" si="4"/>
        <v>62235000</v>
      </c>
      <c r="H28" s="22">
        <f t="shared" si="5"/>
        <v>104.06320541760724</v>
      </c>
      <c r="I28" s="10"/>
    </row>
    <row r="29" spans="1:9" x14ac:dyDescent="0.15">
      <c r="A29" s="19" t="s">
        <v>22</v>
      </c>
      <c r="B29" s="20">
        <f>さいたま!B29</f>
        <v>704</v>
      </c>
      <c r="C29" s="21">
        <v>3</v>
      </c>
      <c r="D29" s="20">
        <f>さいたま!D29</f>
        <v>256800</v>
      </c>
      <c r="E29" s="21">
        <v>267100</v>
      </c>
      <c r="F29" s="21">
        <f t="shared" si="3"/>
        <v>180787200</v>
      </c>
      <c r="G29" s="21">
        <f t="shared" si="4"/>
        <v>188038400</v>
      </c>
      <c r="H29" s="22">
        <f t="shared" si="5"/>
        <v>104.01090342679127</v>
      </c>
      <c r="I29" s="10"/>
    </row>
    <row r="30" spans="1:9" ht="14.25" thickBot="1" x14ac:dyDescent="0.2">
      <c r="A30" s="43" t="s">
        <v>23</v>
      </c>
      <c r="B30" s="44">
        <f>さいたま!B30</f>
        <v>1079</v>
      </c>
      <c r="C30" s="45">
        <v>3</v>
      </c>
      <c r="D30" s="44">
        <f>さいたま!D30</f>
        <v>298400</v>
      </c>
      <c r="E30" s="45">
        <v>320000</v>
      </c>
      <c r="F30" s="45">
        <f t="shared" si="3"/>
        <v>321973600</v>
      </c>
      <c r="G30" s="45">
        <f t="shared" si="4"/>
        <v>345280000</v>
      </c>
      <c r="H30" s="47">
        <f t="shared" si="5"/>
        <v>107.23860589812332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4</v>
      </c>
      <c r="D31" s="20">
        <f>さいたま!D31</f>
        <v>337400</v>
      </c>
      <c r="E31" s="20">
        <v>367400</v>
      </c>
      <c r="F31" s="20">
        <f t="shared" si="3"/>
        <v>616092400</v>
      </c>
      <c r="G31" s="20">
        <f t="shared" si="4"/>
        <v>670872400</v>
      </c>
      <c r="H31" s="28">
        <f t="shared" si="5"/>
        <v>108.89152341434499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1</v>
      </c>
      <c r="D32" s="20">
        <f>さいたま!D32</f>
        <v>364600</v>
      </c>
      <c r="E32" s="21">
        <v>379500</v>
      </c>
      <c r="F32" s="21">
        <f t="shared" si="3"/>
        <v>562942400</v>
      </c>
      <c r="G32" s="21">
        <f t="shared" si="4"/>
        <v>585948000</v>
      </c>
      <c r="H32" s="22">
        <f t="shared" si="5"/>
        <v>104.08667032364234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3</v>
      </c>
      <c r="D33" s="20">
        <f>さいたま!D33</f>
        <v>387100</v>
      </c>
      <c r="E33" s="21">
        <v>380100</v>
      </c>
      <c r="F33" s="21">
        <f t="shared" si="3"/>
        <v>717296300</v>
      </c>
      <c r="G33" s="21">
        <f t="shared" si="4"/>
        <v>704325300</v>
      </c>
      <c r="H33" s="22">
        <f t="shared" si="5"/>
        <v>98.19168173598554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1</v>
      </c>
      <c r="D34" s="20">
        <f>さいたま!D34</f>
        <v>398200</v>
      </c>
      <c r="E34" s="21">
        <v>465600</v>
      </c>
      <c r="F34" s="21">
        <f t="shared" si="3"/>
        <v>677736400</v>
      </c>
      <c r="G34" s="21">
        <f t="shared" si="4"/>
        <v>792451200</v>
      </c>
      <c r="H34" s="22">
        <f t="shared" si="5"/>
        <v>116.92616775489704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18</v>
      </c>
      <c r="D35" s="20">
        <f>さいたま!D35</f>
        <v>3140300</v>
      </c>
      <c r="E35" s="21">
        <f>SUM(E23:E34)</f>
        <v>2787400</v>
      </c>
      <c r="F35" s="21">
        <f>SUM(F23:F34)</f>
        <v>3193265500</v>
      </c>
      <c r="G35" s="21">
        <f>SUM(G23:G34)</f>
        <v>3408233500</v>
      </c>
      <c r="H35" s="22">
        <f t="shared" si="5"/>
        <v>106.73191753081603</v>
      </c>
      <c r="I35" s="10"/>
    </row>
    <row r="36" spans="1:9" x14ac:dyDescent="0.15">
      <c r="F36" s="2">
        <f>F35/B35</f>
        <v>322129.07293453044</v>
      </c>
      <c r="G36" s="2">
        <f>G35/C35</f>
        <v>189346305.55555555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1">
        <v>1</v>
      </c>
      <c r="D40" s="20">
        <f>さいたま!D40</f>
        <v>149700</v>
      </c>
      <c r="E40" s="21">
        <v>156800</v>
      </c>
      <c r="F40" s="21">
        <f t="shared" ref="F40:F51" si="6">IF(C40=0,0,B40*D40)</f>
        <v>124999500</v>
      </c>
      <c r="G40" s="21">
        <f t="shared" ref="G40:G51" si="7">B40*E40</f>
        <v>130928000</v>
      </c>
      <c r="H40" s="22">
        <f>G40/F40*100</f>
        <v>104.74281897127588</v>
      </c>
      <c r="I40" s="10"/>
    </row>
    <row r="41" spans="1:9" x14ac:dyDescent="0.15">
      <c r="A41" s="19" t="s">
        <v>17</v>
      </c>
      <c r="B41" s="20">
        <f>さいたま!B41</f>
        <v>671</v>
      </c>
      <c r="C41" s="21">
        <v>2</v>
      </c>
      <c r="D41" s="20">
        <f>さいたま!D41</f>
        <v>156400</v>
      </c>
      <c r="E41" s="21">
        <v>281000</v>
      </c>
      <c r="F41" s="21">
        <f t="shared" si="6"/>
        <v>104944400</v>
      </c>
      <c r="G41" s="21">
        <f t="shared" si="7"/>
        <v>188551000</v>
      </c>
      <c r="H41" s="22">
        <f>G41/F41*100</f>
        <v>179.66751918158567</v>
      </c>
      <c r="I41" s="10"/>
    </row>
    <row r="42" spans="1:9" ht="14.25" thickBot="1" x14ac:dyDescent="0.2">
      <c r="A42" s="34" t="s">
        <v>18</v>
      </c>
      <c r="B42" s="35">
        <f>さいたま!B42</f>
        <v>608</v>
      </c>
      <c r="C42" s="36">
        <v>1</v>
      </c>
      <c r="D42" s="35">
        <f>さいたま!D42</f>
        <v>159900</v>
      </c>
      <c r="E42" s="36">
        <v>164200</v>
      </c>
      <c r="F42" s="36">
        <f t="shared" si="6"/>
        <v>97219200</v>
      </c>
      <c r="G42" s="36">
        <f t="shared" si="7"/>
        <v>99833600</v>
      </c>
      <c r="H42" s="38">
        <f>G42/F42*100</f>
        <v>102.68918073796122</v>
      </c>
      <c r="I42" s="10"/>
    </row>
    <row r="43" spans="1:9" x14ac:dyDescent="0.15">
      <c r="A43" s="39" t="s">
        <v>19</v>
      </c>
      <c r="B43" s="40">
        <f>さいたま!B43</f>
        <v>973</v>
      </c>
      <c r="C43" s="40">
        <v>1</v>
      </c>
      <c r="D43" s="40">
        <f>さいたま!D43</f>
        <v>170100</v>
      </c>
      <c r="E43" s="40">
        <v>180900</v>
      </c>
      <c r="F43" s="40">
        <f t="shared" si="6"/>
        <v>165507300</v>
      </c>
      <c r="G43" s="40">
        <f t="shared" si="7"/>
        <v>176015700</v>
      </c>
      <c r="H43" s="42">
        <f t="shared" ref="H43:H52" si="8">G43/F43*100</f>
        <v>106.34920634920636</v>
      </c>
      <c r="I43" s="10"/>
    </row>
    <row r="44" spans="1:9" x14ac:dyDescent="0.15">
      <c r="A44" s="19" t="s">
        <v>20</v>
      </c>
      <c r="B44" s="20">
        <f>さいたま!B44</f>
        <v>380</v>
      </c>
      <c r="C44" s="21">
        <v>1</v>
      </c>
      <c r="D44" s="20">
        <f>さいたま!D44</f>
        <v>187800</v>
      </c>
      <c r="E44" s="21">
        <v>187600</v>
      </c>
      <c r="F44" s="21">
        <f t="shared" si="6"/>
        <v>71364000</v>
      </c>
      <c r="G44" s="21">
        <f t="shared" si="7"/>
        <v>71288000</v>
      </c>
      <c r="H44" s="22">
        <f t="shared" si="8"/>
        <v>99.893503727369534</v>
      </c>
      <c r="I44" s="10"/>
    </row>
    <row r="45" spans="1:9" x14ac:dyDescent="0.15">
      <c r="A45" s="19" t="s">
        <v>21</v>
      </c>
      <c r="B45" s="20">
        <f>さいたま!B45</f>
        <v>657</v>
      </c>
      <c r="C45" s="21">
        <v>0</v>
      </c>
      <c r="D45" s="20">
        <f>さいたま!D45</f>
        <v>208300</v>
      </c>
      <c r="E45" s="21">
        <v>0</v>
      </c>
      <c r="F45" s="21">
        <f t="shared" si="6"/>
        <v>0</v>
      </c>
      <c r="G45" s="21">
        <f t="shared" si="7"/>
        <v>0</v>
      </c>
      <c r="H45" s="22" t="e">
        <f t="shared" si="8"/>
        <v>#DIV/0!</v>
      </c>
      <c r="I45" s="10"/>
    </row>
    <row r="46" spans="1:9" x14ac:dyDescent="0.15">
      <c r="A46" s="19" t="s">
        <v>22</v>
      </c>
      <c r="B46" s="20">
        <f>さいたま!B46</f>
        <v>1596</v>
      </c>
      <c r="C46" s="21">
        <v>1</v>
      </c>
      <c r="D46" s="20">
        <f>さいたま!D46</f>
        <v>242800</v>
      </c>
      <c r="E46" s="21">
        <v>230300</v>
      </c>
      <c r="F46" s="21">
        <f t="shared" si="6"/>
        <v>387508800</v>
      </c>
      <c r="G46" s="21">
        <f t="shared" si="7"/>
        <v>367558800</v>
      </c>
      <c r="H46" s="22">
        <f t="shared" si="8"/>
        <v>94.851729818780896</v>
      </c>
      <c r="I46" s="10"/>
    </row>
    <row r="47" spans="1:9" ht="14.25" thickBot="1" x14ac:dyDescent="0.2">
      <c r="A47" s="43" t="s">
        <v>23</v>
      </c>
      <c r="B47" s="44">
        <f>さいたま!B47</f>
        <v>2806</v>
      </c>
      <c r="C47" s="45">
        <v>4</v>
      </c>
      <c r="D47" s="44">
        <f>さいたま!D47</f>
        <v>283900</v>
      </c>
      <c r="E47" s="45">
        <v>279400</v>
      </c>
      <c r="F47" s="45">
        <f t="shared" si="6"/>
        <v>796623400</v>
      </c>
      <c r="G47" s="45">
        <f t="shared" si="7"/>
        <v>783996400</v>
      </c>
      <c r="H47" s="47">
        <f t="shared" si="8"/>
        <v>98.414934836209937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6</v>
      </c>
      <c r="D48" s="20">
        <f>さいたま!D48</f>
        <v>329300</v>
      </c>
      <c r="E48" s="20">
        <v>344000</v>
      </c>
      <c r="F48" s="20">
        <f t="shared" si="6"/>
        <v>2174367900</v>
      </c>
      <c r="G48" s="20">
        <f t="shared" si="7"/>
        <v>2271432000</v>
      </c>
      <c r="H48" s="28">
        <f t="shared" si="8"/>
        <v>104.46401457637413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16</v>
      </c>
      <c r="D49" s="20">
        <f>さいたま!D49</f>
        <v>359000</v>
      </c>
      <c r="E49" s="21">
        <v>361400</v>
      </c>
      <c r="F49" s="21">
        <f t="shared" si="6"/>
        <v>4065316000</v>
      </c>
      <c r="G49" s="21">
        <f t="shared" si="7"/>
        <v>4092493600</v>
      </c>
      <c r="H49" s="22">
        <f t="shared" si="8"/>
        <v>100.66852367688021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2</v>
      </c>
      <c r="D50" s="20">
        <f>さいたま!D50</f>
        <v>380700</v>
      </c>
      <c r="E50" s="21">
        <v>376000</v>
      </c>
      <c r="F50" s="21">
        <f t="shared" si="6"/>
        <v>4348355400</v>
      </c>
      <c r="G50" s="21">
        <f t="shared" si="7"/>
        <v>4294672000</v>
      </c>
      <c r="H50" s="22">
        <f t="shared" si="8"/>
        <v>98.76543209876543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17</v>
      </c>
      <c r="D51" s="20">
        <f>さいたま!D51</f>
        <v>393500</v>
      </c>
      <c r="E51" s="21">
        <v>400800</v>
      </c>
      <c r="F51" s="21">
        <f t="shared" si="6"/>
        <v>5507032500</v>
      </c>
      <c r="G51" s="21">
        <f t="shared" si="7"/>
        <v>5609196000</v>
      </c>
      <c r="H51" s="22">
        <f t="shared" si="8"/>
        <v>101.85514612452351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52</v>
      </c>
      <c r="D52" s="20">
        <f>さいたま!D52</f>
        <v>3021400</v>
      </c>
      <c r="E52" s="21">
        <f>SUM(E40:E51)</f>
        <v>2962400</v>
      </c>
      <c r="F52" s="21">
        <f>SUM(F40:F51)</f>
        <v>17843238400</v>
      </c>
      <c r="G52" s="21">
        <f>SUM(G40:G51)</f>
        <v>18085965100</v>
      </c>
      <c r="H52" s="22">
        <f t="shared" si="8"/>
        <v>101.36032873942882</v>
      </c>
      <c r="I52" s="10"/>
    </row>
    <row r="53" spans="1:9" x14ac:dyDescent="0.15">
      <c r="F53" s="2">
        <f>F52/B52</f>
        <v>343999.19799498748</v>
      </c>
      <c r="G53" s="2">
        <f>G52/C52</f>
        <v>347807021.15384614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1">
        <v>0</v>
      </c>
      <c r="D57" s="20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0">
        <f>さいたま!B58</f>
        <v>0</v>
      </c>
      <c r="C58" s="21">
        <v>0</v>
      </c>
      <c r="D58" s="20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0">
        <f>さいたま!B59</f>
        <v>0</v>
      </c>
      <c r="C59" s="21">
        <v>0</v>
      </c>
      <c r="D59" s="20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34" t="s">
        <v>19</v>
      </c>
      <c r="B60" s="35">
        <f>さいたま!B60</f>
        <v>0</v>
      </c>
      <c r="C60" s="36">
        <v>0</v>
      </c>
      <c r="D60" s="35">
        <f>さいたま!D60</f>
        <v>0</v>
      </c>
      <c r="E60" s="36">
        <v>0</v>
      </c>
      <c r="F60" s="36">
        <f t="shared" si="9"/>
        <v>0</v>
      </c>
      <c r="G60" s="36">
        <f t="shared" si="10"/>
        <v>0</v>
      </c>
      <c r="H60" s="38" t="e">
        <f t="shared" si="11"/>
        <v>#DIV/0!</v>
      </c>
      <c r="I60" s="10"/>
    </row>
    <row r="61" spans="1:9" x14ac:dyDescent="0.15">
      <c r="A61" s="39" t="s">
        <v>20</v>
      </c>
      <c r="B61" s="40">
        <f>さいたま!B61</f>
        <v>0</v>
      </c>
      <c r="C61" s="40">
        <v>0</v>
      </c>
      <c r="D61" s="40">
        <f>さいたま!D61</f>
        <v>0</v>
      </c>
      <c r="E61" s="40">
        <v>0</v>
      </c>
      <c r="F61" s="40">
        <f t="shared" si="9"/>
        <v>0</v>
      </c>
      <c r="G61" s="40">
        <f t="shared" si="10"/>
        <v>0</v>
      </c>
      <c r="H61" s="42" t="e">
        <f t="shared" si="11"/>
        <v>#DIV/0!</v>
      </c>
      <c r="I61" s="10"/>
    </row>
    <row r="62" spans="1:9" x14ac:dyDescent="0.15">
      <c r="A62" s="19" t="s">
        <v>21</v>
      </c>
      <c r="B62" s="20">
        <f>さいたま!B62</f>
        <v>0</v>
      </c>
      <c r="C62" s="21">
        <v>0</v>
      </c>
      <c r="D62" s="20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0">
        <f>さいたま!B63</f>
        <v>9</v>
      </c>
      <c r="C63" s="21">
        <v>0</v>
      </c>
      <c r="D63" s="20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43" t="s">
        <v>23</v>
      </c>
      <c r="B64" s="44">
        <f>さいたま!B64</f>
        <v>8</v>
      </c>
      <c r="C64" s="45">
        <v>0</v>
      </c>
      <c r="D64" s="44">
        <f>さいたま!D64</f>
        <v>240200</v>
      </c>
      <c r="E64" s="45">
        <v>0</v>
      </c>
      <c r="F64" s="45">
        <f t="shared" si="9"/>
        <v>0</v>
      </c>
      <c r="G64" s="45">
        <f t="shared" si="10"/>
        <v>0</v>
      </c>
      <c r="H64" s="47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0</v>
      </c>
      <c r="D65" s="20">
        <f>さいたま!D65</f>
        <v>284600</v>
      </c>
      <c r="E65" s="20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0</v>
      </c>
      <c r="D66" s="20">
        <f>さいたま!D66</f>
        <v>322100</v>
      </c>
      <c r="E66" s="21">
        <v>0</v>
      </c>
      <c r="F66" s="21">
        <f t="shared" si="9"/>
        <v>0</v>
      </c>
      <c r="G66" s="21">
        <f t="shared" si="10"/>
        <v>0</v>
      </c>
      <c r="H66" s="22" t="e">
        <f t="shared" si="11"/>
        <v>#DIV/0!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0</v>
      </c>
      <c r="D67" s="20">
        <f>さいたま!D67</f>
        <v>352800</v>
      </c>
      <c r="E67" s="21">
        <v>0</v>
      </c>
      <c r="F67" s="21">
        <f t="shared" si="9"/>
        <v>0</v>
      </c>
      <c r="G67" s="21">
        <f t="shared" si="10"/>
        <v>0</v>
      </c>
      <c r="H67" s="22" t="e">
        <f>G67/F67*100</f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0</v>
      </c>
      <c r="D68" s="20">
        <f>さいたま!D68</f>
        <v>384400</v>
      </c>
      <c r="E68" s="21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0</v>
      </c>
      <c r="D69" s="20">
        <f>さいたま!D69</f>
        <v>1796700</v>
      </c>
      <c r="E69" s="21">
        <f>SUM(E57:E68)</f>
        <v>0</v>
      </c>
      <c r="F69" s="21">
        <f>SUM(F57:F68)</f>
        <v>0</v>
      </c>
      <c r="G69" s="21">
        <f>SUM(G57:G68)</f>
        <v>0</v>
      </c>
      <c r="H69" s="22" t="e">
        <f>G69/F69*100</f>
        <v>#DIV/0!</v>
      </c>
      <c r="I69" s="10"/>
    </row>
    <row r="70" spans="1:256" ht="14.25" thickBot="1" x14ac:dyDescent="0.2">
      <c r="F70" s="2">
        <f>F69/B69</f>
        <v>0</v>
      </c>
      <c r="G70" s="2" t="e">
        <f>G69/C69</f>
        <v>#DIV/0!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100.41659697357814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39" orientation="portrait" useFirstPageNumber="1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IV190"/>
  <sheetViews>
    <sheetView tabSelected="1" view="pageBreakPreview" zoomScaleNormal="100" zoomScaleSheetLayoutView="100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70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17" t="s">
        <v>10</v>
      </c>
      <c r="D5" s="13" t="s">
        <v>11</v>
      </c>
      <c r="E5" s="13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20">
        <f>さいたま!B6</f>
        <v>2538</v>
      </c>
      <c r="C6" s="20">
        <v>4</v>
      </c>
      <c r="D6" s="20">
        <f>さいたま!D6</f>
        <v>185900</v>
      </c>
      <c r="E6" s="21">
        <v>224700</v>
      </c>
      <c r="F6" s="21">
        <f t="shared" ref="F6:F17" si="0">IF(C6=0,0,B6*D6)</f>
        <v>471814200</v>
      </c>
      <c r="G6" s="21">
        <f t="shared" ref="G6:G17" si="1">B6*E6</f>
        <v>570288600</v>
      </c>
      <c r="H6" s="22">
        <f t="shared" ref="H6:H18" si="2">G6/F6*100</f>
        <v>120.87143625605164</v>
      </c>
      <c r="I6" s="10"/>
    </row>
    <row r="7" spans="1:256" x14ac:dyDescent="0.15">
      <c r="A7" s="19" t="s">
        <v>17</v>
      </c>
      <c r="B7" s="20">
        <f>さいたま!B7</f>
        <v>2739</v>
      </c>
      <c r="C7" s="21">
        <v>3</v>
      </c>
      <c r="D7" s="20">
        <f>さいたま!D7</f>
        <v>192100</v>
      </c>
      <c r="E7" s="21">
        <v>192700</v>
      </c>
      <c r="F7" s="21">
        <f t="shared" si="0"/>
        <v>526161900</v>
      </c>
      <c r="G7" s="21">
        <f t="shared" si="1"/>
        <v>527805300</v>
      </c>
      <c r="H7" s="22">
        <f t="shared" si="2"/>
        <v>100.31233732431026</v>
      </c>
      <c r="I7" s="10"/>
    </row>
    <row r="8" spans="1:256" x14ac:dyDescent="0.15">
      <c r="A8" s="19" t="s">
        <v>18</v>
      </c>
      <c r="B8" s="20">
        <f>さいたま!B8</f>
        <v>2665</v>
      </c>
      <c r="C8" s="21">
        <v>2</v>
      </c>
      <c r="D8" s="20">
        <f>さいたま!D8</f>
        <v>199600</v>
      </c>
      <c r="E8" s="21">
        <v>198500</v>
      </c>
      <c r="F8" s="21">
        <f t="shared" si="0"/>
        <v>531934000</v>
      </c>
      <c r="G8" s="21">
        <f t="shared" si="1"/>
        <v>529002500</v>
      </c>
      <c r="H8" s="22">
        <f t="shared" si="2"/>
        <v>99.448897795591179</v>
      </c>
      <c r="I8" s="10"/>
    </row>
    <row r="9" spans="1:256" ht="14.25" thickBot="1" x14ac:dyDescent="0.2">
      <c r="A9" s="34" t="s">
        <v>19</v>
      </c>
      <c r="B9" s="35">
        <f>さいたま!B9</f>
        <v>4645</v>
      </c>
      <c r="C9" s="36">
        <v>37</v>
      </c>
      <c r="D9" s="35">
        <f>さいたま!D9</f>
        <v>211700</v>
      </c>
      <c r="E9" s="36">
        <v>211000</v>
      </c>
      <c r="F9" s="36">
        <f t="shared" si="0"/>
        <v>983346500</v>
      </c>
      <c r="G9" s="36">
        <f t="shared" si="1"/>
        <v>980095000</v>
      </c>
      <c r="H9" s="38">
        <f t="shared" si="2"/>
        <v>99.669343410486533</v>
      </c>
      <c r="I9" s="10"/>
    </row>
    <row r="10" spans="1:256" x14ac:dyDescent="0.15">
      <c r="A10" s="39" t="s">
        <v>20</v>
      </c>
      <c r="B10" s="40">
        <f>さいたま!B10</f>
        <v>3696</v>
      </c>
      <c r="C10" s="40">
        <v>10</v>
      </c>
      <c r="D10" s="40">
        <f>さいたま!D10</f>
        <v>229600</v>
      </c>
      <c r="E10" s="40">
        <v>221200</v>
      </c>
      <c r="F10" s="40">
        <f t="shared" si="0"/>
        <v>848601600</v>
      </c>
      <c r="G10" s="40">
        <f t="shared" si="1"/>
        <v>817555200</v>
      </c>
      <c r="H10" s="42">
        <f t="shared" si="2"/>
        <v>96.341463414634148</v>
      </c>
      <c r="I10" s="10"/>
    </row>
    <row r="11" spans="1:256" x14ac:dyDescent="0.15">
      <c r="A11" s="19" t="s">
        <v>21</v>
      </c>
      <c r="B11" s="20">
        <f>さいたま!B11</f>
        <v>6043</v>
      </c>
      <c r="C11" s="21">
        <v>37</v>
      </c>
      <c r="D11" s="20">
        <f>さいたま!D11</f>
        <v>252600</v>
      </c>
      <c r="E11" s="21">
        <v>243200</v>
      </c>
      <c r="F11" s="21">
        <f t="shared" si="0"/>
        <v>1526461800</v>
      </c>
      <c r="G11" s="21">
        <f t="shared" si="1"/>
        <v>1469657600</v>
      </c>
      <c r="H11" s="22">
        <f t="shared" si="2"/>
        <v>96.278701504354714</v>
      </c>
      <c r="I11" s="10"/>
    </row>
    <row r="12" spans="1:256" x14ac:dyDescent="0.15">
      <c r="A12" s="19" t="s">
        <v>22</v>
      </c>
      <c r="B12" s="20">
        <f>さいたま!B12</f>
        <v>11105</v>
      </c>
      <c r="C12" s="21">
        <v>28</v>
      </c>
      <c r="D12" s="20">
        <f>さいたま!D12</f>
        <v>293000</v>
      </c>
      <c r="E12" s="21">
        <v>287800</v>
      </c>
      <c r="F12" s="21">
        <f t="shared" si="0"/>
        <v>3253765000</v>
      </c>
      <c r="G12" s="21">
        <f t="shared" si="1"/>
        <v>3196019000</v>
      </c>
      <c r="H12" s="22">
        <f t="shared" si="2"/>
        <v>98.225255972696246</v>
      </c>
      <c r="I12" s="10"/>
    </row>
    <row r="13" spans="1:256" ht="14.25" thickBot="1" x14ac:dyDescent="0.2">
      <c r="A13" s="43" t="s">
        <v>23</v>
      </c>
      <c r="B13" s="44">
        <f>さいたま!B13</f>
        <v>12674</v>
      </c>
      <c r="C13" s="45">
        <v>39</v>
      </c>
      <c r="D13" s="44">
        <f>さいたま!D13</f>
        <v>333000</v>
      </c>
      <c r="E13" s="45">
        <v>320500</v>
      </c>
      <c r="F13" s="45">
        <f t="shared" si="0"/>
        <v>4220442000</v>
      </c>
      <c r="G13" s="45">
        <f t="shared" si="1"/>
        <v>4062017000</v>
      </c>
      <c r="H13" s="47">
        <f t="shared" si="2"/>
        <v>96.246246246246244</v>
      </c>
      <c r="I13" s="10"/>
    </row>
    <row r="14" spans="1:256" x14ac:dyDescent="0.15">
      <c r="A14" s="27" t="s">
        <v>24</v>
      </c>
      <c r="B14" s="20">
        <f>さいたま!B14</f>
        <v>13152</v>
      </c>
      <c r="C14" s="20">
        <v>20</v>
      </c>
      <c r="D14" s="20">
        <f>さいたま!D14</f>
        <v>372400</v>
      </c>
      <c r="E14" s="20">
        <v>346400</v>
      </c>
      <c r="F14" s="20">
        <f t="shared" si="0"/>
        <v>4897804800</v>
      </c>
      <c r="G14" s="20">
        <f t="shared" si="1"/>
        <v>4555852800</v>
      </c>
      <c r="H14" s="28">
        <f t="shared" si="2"/>
        <v>93.018259935553175</v>
      </c>
      <c r="I14" s="10"/>
    </row>
    <row r="15" spans="1:256" x14ac:dyDescent="0.15">
      <c r="A15" s="19" t="s">
        <v>25</v>
      </c>
      <c r="B15" s="20">
        <f>さいたま!B15</f>
        <v>10229</v>
      </c>
      <c r="C15" s="21">
        <v>37</v>
      </c>
      <c r="D15" s="20">
        <f>さいたま!D15</f>
        <v>399300</v>
      </c>
      <c r="E15" s="21">
        <v>370300</v>
      </c>
      <c r="F15" s="21">
        <f t="shared" si="0"/>
        <v>4084439700</v>
      </c>
      <c r="G15" s="21">
        <f t="shared" si="1"/>
        <v>3787798700</v>
      </c>
      <c r="H15" s="22">
        <f t="shared" si="2"/>
        <v>92.737290257951415</v>
      </c>
      <c r="I15" s="10"/>
    </row>
    <row r="16" spans="1:256" x14ac:dyDescent="0.15">
      <c r="A16" s="19" t="s">
        <v>26</v>
      </c>
      <c r="B16" s="20">
        <f>さいたま!B16</f>
        <v>6873</v>
      </c>
      <c r="C16" s="21">
        <v>27</v>
      </c>
      <c r="D16" s="20">
        <f>さいたま!D16</f>
        <v>406500</v>
      </c>
      <c r="E16" s="21">
        <v>393400</v>
      </c>
      <c r="F16" s="21">
        <f t="shared" si="0"/>
        <v>2793874500</v>
      </c>
      <c r="G16" s="21">
        <f t="shared" si="1"/>
        <v>2703838200</v>
      </c>
      <c r="H16" s="22">
        <f t="shared" si="2"/>
        <v>96.777367773677739</v>
      </c>
      <c r="I16" s="10"/>
    </row>
    <row r="17" spans="1:9" x14ac:dyDescent="0.15">
      <c r="A17" s="19" t="s">
        <v>27</v>
      </c>
      <c r="B17" s="20">
        <f>さいたま!B17</f>
        <v>1876</v>
      </c>
      <c r="C17" s="21">
        <v>15</v>
      </c>
      <c r="D17" s="20">
        <f>さいたま!D17</f>
        <v>408400</v>
      </c>
      <c r="E17" s="21">
        <v>418700</v>
      </c>
      <c r="F17" s="21">
        <f t="shared" si="0"/>
        <v>766158400</v>
      </c>
      <c r="G17" s="21">
        <f t="shared" si="1"/>
        <v>785481200</v>
      </c>
      <c r="H17" s="22">
        <f t="shared" si="2"/>
        <v>102.52203721841333</v>
      </c>
      <c r="I17" s="10"/>
    </row>
    <row r="18" spans="1:9" x14ac:dyDescent="0.15">
      <c r="A18" s="19" t="s">
        <v>28</v>
      </c>
      <c r="B18" s="20">
        <f>さいたま!B18</f>
        <v>78235</v>
      </c>
      <c r="C18" s="21">
        <f>SUM(C6:C17)</f>
        <v>259</v>
      </c>
      <c r="D18" s="20">
        <f>さいたま!D18</f>
        <v>3484100</v>
      </c>
      <c r="E18" s="21">
        <f>SUM(E6:E17)</f>
        <v>3428400</v>
      </c>
      <c r="F18" s="21">
        <f>SUM(F6:F17)</f>
        <v>24904804400</v>
      </c>
      <c r="G18" s="21">
        <f>SUM(G6:G17)</f>
        <v>23985411100</v>
      </c>
      <c r="H18" s="22">
        <f t="shared" si="2"/>
        <v>96.308369721626889</v>
      </c>
      <c r="I18" s="10"/>
    </row>
    <row r="19" spans="1:9" x14ac:dyDescent="0.15">
      <c r="F19" s="2">
        <f>F18/B18</f>
        <v>318333.28305745509</v>
      </c>
      <c r="G19" s="2">
        <f>G18/C18</f>
        <v>92607764.864864871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1">
        <v>0</v>
      </c>
      <c r="D23" s="20">
        <f>さいたま!D23</f>
        <v>160900</v>
      </c>
      <c r="E23" s="21">
        <v>0</v>
      </c>
      <c r="F23" s="21">
        <f t="shared" ref="F23:F34" si="3">IF(C23=0,0,B23*D23)</f>
        <v>0</v>
      </c>
      <c r="G23" s="21">
        <f t="shared" ref="G23:G34" si="4">B23*E23</f>
        <v>0</v>
      </c>
      <c r="H23" s="22" t="e">
        <f>G23/F23*100</f>
        <v>#DIV/0!</v>
      </c>
      <c r="I23" s="10"/>
    </row>
    <row r="24" spans="1:9" x14ac:dyDescent="0.15">
      <c r="A24" s="19" t="s">
        <v>17</v>
      </c>
      <c r="B24" s="20">
        <f>さいたま!B24</f>
        <v>179</v>
      </c>
      <c r="C24" s="21">
        <v>0</v>
      </c>
      <c r="D24" s="20">
        <f>さいたま!D24</f>
        <v>163600</v>
      </c>
      <c r="E24" s="21">
        <v>0</v>
      </c>
      <c r="F24" s="21">
        <f t="shared" si="3"/>
        <v>0</v>
      </c>
      <c r="G24" s="21">
        <f t="shared" si="4"/>
        <v>0</v>
      </c>
      <c r="H24" s="22" t="e">
        <f>G24/F24*100</f>
        <v>#DIV/0!</v>
      </c>
      <c r="I24" s="10"/>
    </row>
    <row r="25" spans="1:9" x14ac:dyDescent="0.15">
      <c r="A25" s="19" t="s">
        <v>18</v>
      </c>
      <c r="B25" s="20">
        <f>さいたま!B25</f>
        <v>158</v>
      </c>
      <c r="C25" s="2">
        <v>1</v>
      </c>
      <c r="D25" s="20">
        <f>さいたま!D25</f>
        <v>171700</v>
      </c>
      <c r="E25" s="21">
        <v>185800</v>
      </c>
      <c r="F25" s="21">
        <f t="shared" si="3"/>
        <v>27128600</v>
      </c>
      <c r="G25" s="21">
        <f t="shared" si="4"/>
        <v>29356400</v>
      </c>
      <c r="H25" s="22">
        <f>G25/F25*100</f>
        <v>108.21199767035527</v>
      </c>
      <c r="I25" s="10"/>
    </row>
    <row r="26" spans="1:9" ht="14.25" thickBot="1" x14ac:dyDescent="0.2">
      <c r="A26" s="34" t="s">
        <v>19</v>
      </c>
      <c r="B26" s="35">
        <f>さいたま!B26</f>
        <v>286</v>
      </c>
      <c r="C26" s="36">
        <v>0</v>
      </c>
      <c r="D26" s="35">
        <f>さいたま!D26</f>
        <v>179500</v>
      </c>
      <c r="E26" s="36">
        <v>0</v>
      </c>
      <c r="F26" s="36">
        <f t="shared" si="3"/>
        <v>0</v>
      </c>
      <c r="G26" s="36">
        <f t="shared" si="4"/>
        <v>0</v>
      </c>
      <c r="H26" s="38" t="e">
        <f t="shared" ref="H26:H35" si="5">G26/F26*100</f>
        <v>#DIV/0!</v>
      </c>
      <c r="I26" s="10"/>
    </row>
    <row r="27" spans="1:9" x14ac:dyDescent="0.15">
      <c r="A27" s="39" t="s">
        <v>20</v>
      </c>
      <c r="B27" s="40">
        <f>さいたま!B27</f>
        <v>162</v>
      </c>
      <c r="C27" s="40">
        <v>0</v>
      </c>
      <c r="D27" s="40">
        <f>さいたま!D27</f>
        <v>200600</v>
      </c>
      <c r="E27" s="40">
        <v>0</v>
      </c>
      <c r="F27" s="40">
        <f t="shared" si="3"/>
        <v>0</v>
      </c>
      <c r="G27" s="40">
        <f t="shared" si="4"/>
        <v>0</v>
      </c>
      <c r="H27" s="42" t="e">
        <f t="shared" si="5"/>
        <v>#DIV/0!</v>
      </c>
      <c r="I27" s="10"/>
    </row>
    <row r="28" spans="1:9" x14ac:dyDescent="0.15">
      <c r="A28" s="19" t="s">
        <v>21</v>
      </c>
      <c r="B28" s="20">
        <f>さいたま!B28</f>
        <v>270</v>
      </c>
      <c r="C28" s="21">
        <v>1</v>
      </c>
      <c r="D28" s="20">
        <f>さいたま!D28</f>
        <v>221500</v>
      </c>
      <c r="E28" s="21">
        <v>230300</v>
      </c>
      <c r="F28" s="21">
        <f t="shared" si="3"/>
        <v>59805000</v>
      </c>
      <c r="G28" s="21">
        <f t="shared" si="4"/>
        <v>62181000</v>
      </c>
      <c r="H28" s="22">
        <f t="shared" si="5"/>
        <v>103.97291196388261</v>
      </c>
      <c r="I28" s="10"/>
    </row>
    <row r="29" spans="1:9" x14ac:dyDescent="0.15">
      <c r="A29" s="19" t="s">
        <v>22</v>
      </c>
      <c r="B29" s="20">
        <f>さいたま!B29</f>
        <v>704</v>
      </c>
      <c r="C29" s="21">
        <v>4</v>
      </c>
      <c r="D29" s="20">
        <f>さいたま!D29</f>
        <v>256800</v>
      </c>
      <c r="E29" s="21">
        <v>273000</v>
      </c>
      <c r="F29" s="21">
        <f t="shared" si="3"/>
        <v>180787200</v>
      </c>
      <c r="G29" s="21">
        <f t="shared" si="4"/>
        <v>192192000</v>
      </c>
      <c r="H29" s="22">
        <f t="shared" si="5"/>
        <v>106.30841121495327</v>
      </c>
      <c r="I29" s="10"/>
    </row>
    <row r="30" spans="1:9" ht="14.25" thickBot="1" x14ac:dyDescent="0.2">
      <c r="A30" s="43" t="s">
        <v>23</v>
      </c>
      <c r="B30" s="44">
        <f>さいたま!B30</f>
        <v>1079</v>
      </c>
      <c r="C30" s="45">
        <v>4</v>
      </c>
      <c r="D30" s="44">
        <f>さいたま!D30</f>
        <v>298400</v>
      </c>
      <c r="E30" s="45">
        <v>302100</v>
      </c>
      <c r="F30" s="45">
        <f t="shared" si="3"/>
        <v>321973600</v>
      </c>
      <c r="G30" s="45">
        <f t="shared" si="4"/>
        <v>325965900</v>
      </c>
      <c r="H30" s="47">
        <f t="shared" si="5"/>
        <v>101.23994638069705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4</v>
      </c>
      <c r="D31" s="20">
        <f>さいたま!D31</f>
        <v>337400</v>
      </c>
      <c r="E31" s="20">
        <v>334500</v>
      </c>
      <c r="F31" s="20">
        <f t="shared" si="3"/>
        <v>616092400</v>
      </c>
      <c r="G31" s="20">
        <f t="shared" si="4"/>
        <v>610797000</v>
      </c>
      <c r="H31" s="28">
        <f t="shared" si="5"/>
        <v>99.140486069946661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17</v>
      </c>
      <c r="D32" s="20">
        <f>さいたま!D32</f>
        <v>364600</v>
      </c>
      <c r="E32" s="21">
        <v>369400</v>
      </c>
      <c r="F32" s="21">
        <f t="shared" si="3"/>
        <v>562942400</v>
      </c>
      <c r="G32" s="21">
        <f t="shared" si="4"/>
        <v>570353600</v>
      </c>
      <c r="H32" s="22">
        <f t="shared" si="5"/>
        <v>101.31651124520022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6</v>
      </c>
      <c r="D33" s="20">
        <f>さいたま!D33</f>
        <v>387100</v>
      </c>
      <c r="E33" s="21">
        <v>378900</v>
      </c>
      <c r="F33" s="21">
        <f t="shared" si="3"/>
        <v>717296300</v>
      </c>
      <c r="G33" s="21">
        <f t="shared" si="4"/>
        <v>702101700</v>
      </c>
      <c r="H33" s="22">
        <f t="shared" si="5"/>
        <v>97.881684319297335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11</v>
      </c>
      <c r="D34" s="20">
        <f>さいたま!D34</f>
        <v>398200</v>
      </c>
      <c r="E34" s="21">
        <v>400000</v>
      </c>
      <c r="F34" s="21">
        <f t="shared" si="3"/>
        <v>677736400</v>
      </c>
      <c r="G34" s="21">
        <f t="shared" si="4"/>
        <v>680800000</v>
      </c>
      <c r="H34" s="22">
        <f t="shared" si="5"/>
        <v>100.45203415369161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48</v>
      </c>
      <c r="D35" s="20">
        <f>さいたま!D35</f>
        <v>3140300</v>
      </c>
      <c r="E35" s="21">
        <f>SUM(E23:E34)</f>
        <v>2474000</v>
      </c>
      <c r="F35" s="21">
        <f>SUM(F23:F34)</f>
        <v>3163761900</v>
      </c>
      <c r="G35" s="21">
        <f>SUM(G23:G34)</f>
        <v>3173747600</v>
      </c>
      <c r="H35" s="22">
        <f t="shared" si="5"/>
        <v>100.31562741810627</v>
      </c>
      <c r="I35" s="10"/>
    </row>
    <row r="36" spans="1:9" x14ac:dyDescent="0.15">
      <c r="F36" s="2">
        <f>F35/B35</f>
        <v>319152.81952991022</v>
      </c>
      <c r="G36" s="2">
        <f>G35/C35</f>
        <v>66119741.666666664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0">
        <v>1</v>
      </c>
      <c r="D40" s="20">
        <f>さいたま!D40</f>
        <v>149700</v>
      </c>
      <c r="E40" s="21">
        <v>156800</v>
      </c>
      <c r="F40" s="21">
        <f t="shared" ref="F40:F51" si="6">IF(C40=0,0,B40*D40)</f>
        <v>124999500</v>
      </c>
      <c r="G40" s="21">
        <f t="shared" ref="G40:G51" si="7">B40*E40</f>
        <v>130928000</v>
      </c>
      <c r="H40" s="22">
        <f>G40/F40*100</f>
        <v>104.74281897127588</v>
      </c>
      <c r="I40" s="10"/>
    </row>
    <row r="41" spans="1:9" x14ac:dyDescent="0.15">
      <c r="A41" s="19" t="s">
        <v>17</v>
      </c>
      <c r="B41" s="20">
        <f>さいたま!B41</f>
        <v>671</v>
      </c>
      <c r="C41" s="21">
        <v>1</v>
      </c>
      <c r="D41" s="20">
        <f>さいたま!D41</f>
        <v>156400</v>
      </c>
      <c r="E41" s="21">
        <v>162700</v>
      </c>
      <c r="F41" s="21">
        <f t="shared" si="6"/>
        <v>104944400</v>
      </c>
      <c r="G41" s="21">
        <f t="shared" si="7"/>
        <v>109171700</v>
      </c>
      <c r="H41" s="22">
        <f>G41/F41*100</f>
        <v>104.02813299232736</v>
      </c>
      <c r="I41" s="10"/>
    </row>
    <row r="42" spans="1:9" x14ac:dyDescent="0.15">
      <c r="A42" s="19" t="s">
        <v>18</v>
      </c>
      <c r="B42" s="20">
        <f>さいたま!B42</f>
        <v>608</v>
      </c>
      <c r="C42" s="21">
        <v>0</v>
      </c>
      <c r="D42" s="20">
        <f>さいたま!D42</f>
        <v>159900</v>
      </c>
      <c r="E42" s="21">
        <v>0</v>
      </c>
      <c r="F42" s="21">
        <f t="shared" si="6"/>
        <v>0</v>
      </c>
      <c r="G42" s="21">
        <f t="shared" si="7"/>
        <v>0</v>
      </c>
      <c r="H42" s="22" t="e">
        <f>G42/F42*100</f>
        <v>#DIV/0!</v>
      </c>
      <c r="I42" s="10"/>
    </row>
    <row r="43" spans="1:9" ht="14.25" thickBot="1" x14ac:dyDescent="0.2">
      <c r="A43" s="34" t="s">
        <v>19</v>
      </c>
      <c r="B43" s="35">
        <f>さいたま!B43</f>
        <v>973</v>
      </c>
      <c r="C43" s="36">
        <v>2</v>
      </c>
      <c r="D43" s="35">
        <f>さいたま!D43</f>
        <v>170100</v>
      </c>
      <c r="E43" s="36">
        <v>182500</v>
      </c>
      <c r="F43" s="36">
        <f t="shared" si="6"/>
        <v>165507300</v>
      </c>
      <c r="G43" s="36">
        <f t="shared" si="7"/>
        <v>177572500</v>
      </c>
      <c r="H43" s="38">
        <f t="shared" ref="H43:H52" si="8">G43/F43*100</f>
        <v>107.28982951205172</v>
      </c>
      <c r="I43" s="10"/>
    </row>
    <row r="44" spans="1:9" x14ac:dyDescent="0.15">
      <c r="A44" s="39" t="s">
        <v>20</v>
      </c>
      <c r="B44" s="40">
        <f>さいたま!B44</f>
        <v>380</v>
      </c>
      <c r="C44" s="40">
        <v>0</v>
      </c>
      <c r="D44" s="40">
        <f>さいたま!D44</f>
        <v>187800</v>
      </c>
      <c r="E44" s="40">
        <v>0</v>
      </c>
      <c r="F44" s="40">
        <f t="shared" si="6"/>
        <v>0</v>
      </c>
      <c r="G44" s="40">
        <f t="shared" si="7"/>
        <v>0</v>
      </c>
      <c r="H44" s="42" t="e">
        <f t="shared" si="8"/>
        <v>#DIV/0!</v>
      </c>
      <c r="I44" s="10"/>
    </row>
    <row r="45" spans="1:9" x14ac:dyDescent="0.15">
      <c r="A45" s="19" t="s">
        <v>21</v>
      </c>
      <c r="B45" s="20">
        <f>さいたま!B45</f>
        <v>657</v>
      </c>
      <c r="C45" s="21">
        <v>1</v>
      </c>
      <c r="D45" s="20">
        <f>さいたま!D45</f>
        <v>208300</v>
      </c>
      <c r="E45" s="21">
        <v>206800</v>
      </c>
      <c r="F45" s="21">
        <f t="shared" si="6"/>
        <v>136853100</v>
      </c>
      <c r="G45" s="21">
        <f t="shared" si="7"/>
        <v>135867600</v>
      </c>
      <c r="H45" s="22">
        <f t="shared" si="8"/>
        <v>99.279884781565059</v>
      </c>
      <c r="I45" s="10"/>
    </row>
    <row r="46" spans="1:9" x14ac:dyDescent="0.15">
      <c r="A46" s="19" t="s">
        <v>22</v>
      </c>
      <c r="B46" s="20">
        <f>さいたま!B46</f>
        <v>1596</v>
      </c>
      <c r="C46" s="21">
        <v>1</v>
      </c>
      <c r="D46" s="20">
        <f>さいたま!D46</f>
        <v>242800</v>
      </c>
      <c r="E46" s="21">
        <v>227000</v>
      </c>
      <c r="F46" s="21">
        <f t="shared" si="6"/>
        <v>387508800</v>
      </c>
      <c r="G46" s="21">
        <f t="shared" si="7"/>
        <v>362292000</v>
      </c>
      <c r="H46" s="22">
        <f t="shared" si="8"/>
        <v>93.492586490939047</v>
      </c>
      <c r="I46" s="10"/>
    </row>
    <row r="47" spans="1:9" ht="14.25" thickBot="1" x14ac:dyDescent="0.2">
      <c r="A47" s="43" t="s">
        <v>23</v>
      </c>
      <c r="B47" s="44">
        <f>さいたま!B47</f>
        <v>2806</v>
      </c>
      <c r="C47" s="45">
        <v>3</v>
      </c>
      <c r="D47" s="44">
        <f>さいたま!D47</f>
        <v>283900</v>
      </c>
      <c r="E47" s="45">
        <v>300100</v>
      </c>
      <c r="F47" s="45">
        <f t="shared" si="6"/>
        <v>796623400</v>
      </c>
      <c r="G47" s="45">
        <f t="shared" si="7"/>
        <v>842080600</v>
      </c>
      <c r="H47" s="47">
        <f t="shared" si="8"/>
        <v>105.70623458964423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4</v>
      </c>
      <c r="D48" s="20">
        <f>さいたま!D48</f>
        <v>329300</v>
      </c>
      <c r="E48" s="20">
        <v>325600</v>
      </c>
      <c r="F48" s="20">
        <f t="shared" si="6"/>
        <v>2174367900</v>
      </c>
      <c r="G48" s="20">
        <f t="shared" si="7"/>
        <v>2149936800</v>
      </c>
      <c r="H48" s="28">
        <f t="shared" si="8"/>
        <v>98.876404494382015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11</v>
      </c>
      <c r="D49" s="20">
        <f>さいたま!D49</f>
        <v>359000</v>
      </c>
      <c r="E49" s="21">
        <v>347100</v>
      </c>
      <c r="F49" s="21">
        <f t="shared" si="6"/>
        <v>4065316000</v>
      </c>
      <c r="G49" s="21">
        <f t="shared" si="7"/>
        <v>3930560400</v>
      </c>
      <c r="H49" s="22">
        <f t="shared" si="8"/>
        <v>96.685236768802227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8</v>
      </c>
      <c r="D50" s="20">
        <f>さいたま!D50</f>
        <v>380700</v>
      </c>
      <c r="E50" s="21">
        <v>374000</v>
      </c>
      <c r="F50" s="21">
        <f t="shared" si="6"/>
        <v>4348355400</v>
      </c>
      <c r="G50" s="21">
        <f t="shared" si="7"/>
        <v>4271828000</v>
      </c>
      <c r="H50" s="22">
        <f t="shared" si="8"/>
        <v>98.240084055686893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22</v>
      </c>
      <c r="D51" s="20">
        <f>さいたま!D51</f>
        <v>393500</v>
      </c>
      <c r="E51" s="21">
        <v>403700</v>
      </c>
      <c r="F51" s="21">
        <f t="shared" si="6"/>
        <v>5507032500</v>
      </c>
      <c r="G51" s="21">
        <f t="shared" si="7"/>
        <v>5649781500</v>
      </c>
      <c r="H51" s="22">
        <f t="shared" si="8"/>
        <v>102.59212198221093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54</v>
      </c>
      <c r="D52" s="20">
        <f>さいたま!D52</f>
        <v>3021400</v>
      </c>
      <c r="E52" s="21">
        <f>SUM(E40:E51)</f>
        <v>2686300</v>
      </c>
      <c r="F52" s="21">
        <f>SUM(F40:F51)</f>
        <v>17811508300</v>
      </c>
      <c r="G52" s="21">
        <f>SUM(G40:G51)</f>
        <v>17760019100</v>
      </c>
      <c r="H52" s="22">
        <f t="shared" si="8"/>
        <v>99.710921730306239</v>
      </c>
      <c r="I52" s="10"/>
    </row>
    <row r="53" spans="1:9" x14ac:dyDescent="0.15">
      <c r="F53" s="2">
        <f>F52/B52</f>
        <v>343387.47445536917</v>
      </c>
      <c r="G53" s="2">
        <f>G52/C52</f>
        <v>328889242.5925926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1">
        <v>0</v>
      </c>
      <c r="D57" s="20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0">
        <f>さいたま!B58</f>
        <v>0</v>
      </c>
      <c r="C58" s="21">
        <v>0</v>
      </c>
      <c r="D58" s="20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0">
        <f>さいたま!B59</f>
        <v>0</v>
      </c>
      <c r="C59" s="21">
        <v>0</v>
      </c>
      <c r="D59" s="20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34" t="s">
        <v>19</v>
      </c>
      <c r="B60" s="35">
        <f>さいたま!B60</f>
        <v>0</v>
      </c>
      <c r="C60" s="36">
        <v>0</v>
      </c>
      <c r="D60" s="35">
        <f>さいたま!D60</f>
        <v>0</v>
      </c>
      <c r="E60" s="36">
        <v>0</v>
      </c>
      <c r="F60" s="36">
        <f t="shared" si="9"/>
        <v>0</v>
      </c>
      <c r="G60" s="36">
        <f t="shared" si="10"/>
        <v>0</v>
      </c>
      <c r="H60" s="38" t="e">
        <f t="shared" si="11"/>
        <v>#DIV/0!</v>
      </c>
      <c r="I60" s="10"/>
    </row>
    <row r="61" spans="1:9" x14ac:dyDescent="0.15">
      <c r="A61" s="39" t="s">
        <v>20</v>
      </c>
      <c r="B61" s="40">
        <f>さいたま!B61</f>
        <v>0</v>
      </c>
      <c r="C61" s="40">
        <v>0</v>
      </c>
      <c r="D61" s="40">
        <f>さいたま!D61</f>
        <v>0</v>
      </c>
      <c r="E61" s="40">
        <v>0</v>
      </c>
      <c r="F61" s="40">
        <f t="shared" si="9"/>
        <v>0</v>
      </c>
      <c r="G61" s="40">
        <f t="shared" si="10"/>
        <v>0</v>
      </c>
      <c r="H61" s="42" t="e">
        <f t="shared" si="11"/>
        <v>#DIV/0!</v>
      </c>
      <c r="I61" s="10"/>
    </row>
    <row r="62" spans="1:9" x14ac:dyDescent="0.15">
      <c r="A62" s="19" t="s">
        <v>21</v>
      </c>
      <c r="B62" s="20">
        <f>さいたま!B62</f>
        <v>0</v>
      </c>
      <c r="C62" s="21">
        <v>0</v>
      </c>
      <c r="D62" s="20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0">
        <f>さいたま!B63</f>
        <v>9</v>
      </c>
      <c r="C63" s="21">
        <v>0</v>
      </c>
      <c r="D63" s="20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43" t="s">
        <v>23</v>
      </c>
      <c r="B64" s="44">
        <f>さいたま!B64</f>
        <v>8</v>
      </c>
      <c r="C64" s="45">
        <v>0</v>
      </c>
      <c r="D64" s="44">
        <f>さいたま!D64</f>
        <v>240200</v>
      </c>
      <c r="E64" s="45">
        <v>0</v>
      </c>
      <c r="F64" s="45">
        <f t="shared" si="9"/>
        <v>0</v>
      </c>
      <c r="G64" s="45">
        <f t="shared" si="10"/>
        <v>0</v>
      </c>
      <c r="H64" s="47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0</v>
      </c>
      <c r="D65" s="20">
        <f>さいたま!D65</f>
        <v>284600</v>
      </c>
      <c r="E65" s="20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0</v>
      </c>
      <c r="D66" s="20">
        <f>さいたま!D66</f>
        <v>322100</v>
      </c>
      <c r="E66" s="21">
        <v>0</v>
      </c>
      <c r="F66" s="21">
        <f t="shared" si="9"/>
        <v>0</v>
      </c>
      <c r="G66" s="21">
        <f t="shared" si="10"/>
        <v>0</v>
      </c>
      <c r="H66" s="22" t="e">
        <f t="shared" si="11"/>
        <v>#DIV/0!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0</v>
      </c>
      <c r="D67" s="20">
        <f>さいたま!D67</f>
        <v>352800</v>
      </c>
      <c r="E67" s="21">
        <v>0</v>
      </c>
      <c r="F67" s="21">
        <f t="shared" si="9"/>
        <v>0</v>
      </c>
      <c r="G67" s="21">
        <f t="shared" si="10"/>
        <v>0</v>
      </c>
      <c r="H67" s="22" t="e">
        <f>G67/F67*100</f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0</v>
      </c>
      <c r="D68" s="20">
        <f>さいたま!D68</f>
        <v>384400</v>
      </c>
      <c r="E68" s="21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0</v>
      </c>
      <c r="D69" s="20">
        <f>さいたま!D69</f>
        <v>1796700</v>
      </c>
      <c r="E69" s="21">
        <f>SUM(E57:E68)</f>
        <v>0</v>
      </c>
      <c r="F69" s="21">
        <f>SUM(F57:F68)</f>
        <v>0</v>
      </c>
      <c r="G69" s="21">
        <f>SUM(G57:G68)</f>
        <v>0</v>
      </c>
      <c r="H69" s="22" t="e">
        <f>G69/F69*100</f>
        <v>#DIV/0!</v>
      </c>
      <c r="I69" s="10"/>
    </row>
    <row r="70" spans="1:256" ht="14.25" thickBot="1" x14ac:dyDescent="0.2">
      <c r="F70" s="2">
        <f>F69/B69</f>
        <v>0</v>
      </c>
      <c r="G70" s="2" t="e">
        <f>G69/C69</f>
        <v>#DIV/0!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97.905633745416793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40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190"/>
  <sheetViews>
    <sheetView tabSelected="1" view="pageBreakPreview" zoomScaleNormal="100" zoomScaleSheetLayoutView="100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34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17" t="s">
        <v>10</v>
      </c>
      <c r="D5" s="13" t="s">
        <v>11</v>
      </c>
      <c r="E5" s="13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20">
        <f>さいたま!B6</f>
        <v>2538</v>
      </c>
      <c r="C6" s="20">
        <v>35</v>
      </c>
      <c r="D6" s="20">
        <f>さいたま!D6</f>
        <v>185900</v>
      </c>
      <c r="E6" s="21">
        <v>186200</v>
      </c>
      <c r="F6" s="21">
        <f t="shared" ref="F6:F17" si="0">IF(C6=0,0,B6*D6)</f>
        <v>471814200</v>
      </c>
      <c r="G6" s="21">
        <f t="shared" ref="G6:G17" si="1">B6*E6</f>
        <v>472575600</v>
      </c>
      <c r="H6" s="22">
        <f t="shared" ref="H6:H18" si="2">G6/F6*100</f>
        <v>100.161377084454</v>
      </c>
      <c r="I6" s="10"/>
    </row>
    <row r="7" spans="1:256" x14ac:dyDescent="0.15">
      <c r="A7" s="19" t="s">
        <v>75</v>
      </c>
      <c r="B7" s="21">
        <f>さいたま!B7</f>
        <v>2739</v>
      </c>
      <c r="C7" s="21">
        <v>60</v>
      </c>
      <c r="D7" s="21">
        <f>さいたま!D7</f>
        <v>192100</v>
      </c>
      <c r="E7" s="21">
        <v>192800</v>
      </c>
      <c r="F7" s="21">
        <f t="shared" si="0"/>
        <v>526161900</v>
      </c>
      <c r="G7" s="21">
        <f t="shared" si="1"/>
        <v>528079200</v>
      </c>
      <c r="H7" s="22">
        <f t="shared" si="2"/>
        <v>100.36439354502863</v>
      </c>
      <c r="I7" s="10"/>
    </row>
    <row r="8" spans="1:256" x14ac:dyDescent="0.15">
      <c r="A8" s="19" t="s">
        <v>18</v>
      </c>
      <c r="B8" s="20">
        <f>さいたま!B8</f>
        <v>2665</v>
      </c>
      <c r="C8" s="21">
        <v>70</v>
      </c>
      <c r="D8" s="20">
        <f>さいたま!D8</f>
        <v>199600</v>
      </c>
      <c r="E8" s="21">
        <v>201200</v>
      </c>
      <c r="F8" s="21">
        <f t="shared" si="0"/>
        <v>531934000</v>
      </c>
      <c r="G8" s="21">
        <f t="shared" si="1"/>
        <v>536198000</v>
      </c>
      <c r="H8" s="22">
        <f t="shared" si="2"/>
        <v>100.80160320641282</v>
      </c>
      <c r="I8" s="10"/>
    </row>
    <row r="9" spans="1:256" ht="14.25" thickBot="1" x14ac:dyDescent="0.2">
      <c r="A9" s="29" t="s">
        <v>19</v>
      </c>
      <c r="B9" s="33">
        <f>さいたま!B9</f>
        <v>4645</v>
      </c>
      <c r="C9" s="30">
        <v>111</v>
      </c>
      <c r="D9" s="33">
        <f>さいたま!D9</f>
        <v>211700</v>
      </c>
      <c r="E9" s="30">
        <v>210600</v>
      </c>
      <c r="F9" s="30">
        <f t="shared" si="0"/>
        <v>983346500</v>
      </c>
      <c r="G9" s="30">
        <f t="shared" si="1"/>
        <v>978237000</v>
      </c>
      <c r="H9" s="31">
        <f t="shared" si="2"/>
        <v>99.480396787907424</v>
      </c>
      <c r="I9" s="10"/>
    </row>
    <row r="10" spans="1:256" x14ac:dyDescent="0.15">
      <c r="A10" s="27" t="s">
        <v>20</v>
      </c>
      <c r="B10" s="20">
        <f>さいたま!B10</f>
        <v>3696</v>
      </c>
      <c r="C10" s="20">
        <v>81</v>
      </c>
      <c r="D10" s="20">
        <f>さいたま!D10</f>
        <v>229600</v>
      </c>
      <c r="E10" s="20">
        <v>224900</v>
      </c>
      <c r="F10" s="20">
        <f t="shared" si="0"/>
        <v>848601600</v>
      </c>
      <c r="G10" s="20">
        <f t="shared" si="1"/>
        <v>831230400</v>
      </c>
      <c r="H10" s="28">
        <f t="shared" si="2"/>
        <v>97.952961672473876</v>
      </c>
      <c r="I10" s="10"/>
    </row>
    <row r="11" spans="1:256" x14ac:dyDescent="0.15">
      <c r="A11" s="19" t="s">
        <v>21</v>
      </c>
      <c r="B11" s="21">
        <f>さいたま!B11</f>
        <v>6043</v>
      </c>
      <c r="C11" s="21">
        <v>174</v>
      </c>
      <c r="D11" s="21">
        <f>さいたま!D11</f>
        <v>252600</v>
      </c>
      <c r="E11" s="21">
        <v>243500</v>
      </c>
      <c r="F11" s="21">
        <f t="shared" si="0"/>
        <v>1526461800</v>
      </c>
      <c r="G11" s="21">
        <f t="shared" si="1"/>
        <v>1471470500</v>
      </c>
      <c r="H11" s="22">
        <f t="shared" si="2"/>
        <v>96.397466349960411</v>
      </c>
      <c r="I11" s="10"/>
    </row>
    <row r="12" spans="1:256" x14ac:dyDescent="0.15">
      <c r="A12" s="19" t="s">
        <v>22</v>
      </c>
      <c r="B12" s="20">
        <f>さいたま!B12</f>
        <v>11105</v>
      </c>
      <c r="C12" s="21">
        <v>181</v>
      </c>
      <c r="D12" s="20">
        <f>さいたま!D12</f>
        <v>293000</v>
      </c>
      <c r="E12" s="21">
        <v>275200</v>
      </c>
      <c r="F12" s="21">
        <f t="shared" si="0"/>
        <v>3253765000</v>
      </c>
      <c r="G12" s="21">
        <f t="shared" si="1"/>
        <v>3056096000</v>
      </c>
      <c r="H12" s="22">
        <f t="shared" si="2"/>
        <v>93.924914675767923</v>
      </c>
      <c r="I12" s="10"/>
    </row>
    <row r="13" spans="1:256" ht="14.25" thickBot="1" x14ac:dyDescent="0.2">
      <c r="A13" s="29" t="s">
        <v>23</v>
      </c>
      <c r="B13" s="33">
        <f>さいたま!B13</f>
        <v>12674</v>
      </c>
      <c r="C13" s="30">
        <v>157</v>
      </c>
      <c r="D13" s="33">
        <f>さいたま!D13</f>
        <v>333000</v>
      </c>
      <c r="E13" s="30">
        <v>325900</v>
      </c>
      <c r="F13" s="30">
        <f t="shared" si="0"/>
        <v>4220442000</v>
      </c>
      <c r="G13" s="30">
        <f t="shared" si="1"/>
        <v>4130456600</v>
      </c>
      <c r="H13" s="31">
        <f t="shared" si="2"/>
        <v>97.867867867867858</v>
      </c>
      <c r="I13" s="10"/>
    </row>
    <row r="14" spans="1:256" x14ac:dyDescent="0.15">
      <c r="A14" s="27" t="s">
        <v>24</v>
      </c>
      <c r="B14" s="20">
        <f>さいたま!B14</f>
        <v>13152</v>
      </c>
      <c r="C14" s="20">
        <v>170</v>
      </c>
      <c r="D14" s="20">
        <f>さいたま!D14</f>
        <v>372400</v>
      </c>
      <c r="E14" s="20">
        <v>373900</v>
      </c>
      <c r="F14" s="20">
        <f t="shared" si="0"/>
        <v>4897804800</v>
      </c>
      <c r="G14" s="20">
        <f t="shared" si="1"/>
        <v>4917532800</v>
      </c>
      <c r="H14" s="28">
        <f t="shared" si="2"/>
        <v>100.40279269602578</v>
      </c>
      <c r="I14" s="10"/>
    </row>
    <row r="15" spans="1:256" x14ac:dyDescent="0.15">
      <c r="A15" s="19" t="s">
        <v>25</v>
      </c>
      <c r="B15" s="20">
        <f>さいたま!B15</f>
        <v>10229</v>
      </c>
      <c r="C15" s="21">
        <v>176</v>
      </c>
      <c r="D15" s="20">
        <f>さいたま!D15</f>
        <v>399300</v>
      </c>
      <c r="E15" s="21">
        <v>410400</v>
      </c>
      <c r="F15" s="21">
        <f t="shared" si="0"/>
        <v>4084439700</v>
      </c>
      <c r="G15" s="21">
        <f t="shared" si="1"/>
        <v>4197981600</v>
      </c>
      <c r="H15" s="22">
        <f t="shared" si="2"/>
        <v>102.77986476333585</v>
      </c>
      <c r="I15" s="10"/>
    </row>
    <row r="16" spans="1:256" x14ac:dyDescent="0.15">
      <c r="A16" s="19" t="s">
        <v>26</v>
      </c>
      <c r="B16" s="20">
        <f>さいたま!B16</f>
        <v>6873</v>
      </c>
      <c r="C16" s="21">
        <v>97</v>
      </c>
      <c r="D16" s="20">
        <f>さいたま!D16</f>
        <v>406500</v>
      </c>
      <c r="E16" s="21">
        <v>444100</v>
      </c>
      <c r="F16" s="21">
        <f t="shared" si="0"/>
        <v>2793874500</v>
      </c>
      <c r="G16" s="21">
        <f t="shared" si="1"/>
        <v>3052299300</v>
      </c>
      <c r="H16" s="22">
        <f t="shared" si="2"/>
        <v>109.24969249692498</v>
      </c>
      <c r="I16" s="10"/>
    </row>
    <row r="17" spans="1:9" x14ac:dyDescent="0.15">
      <c r="A17" s="19" t="s">
        <v>27</v>
      </c>
      <c r="B17" s="20">
        <f>さいたま!B17</f>
        <v>1876</v>
      </c>
      <c r="C17" s="21">
        <v>39</v>
      </c>
      <c r="D17" s="20">
        <f>さいたま!D17</f>
        <v>408400</v>
      </c>
      <c r="E17" s="21">
        <v>457300</v>
      </c>
      <c r="F17" s="21">
        <f t="shared" si="0"/>
        <v>766158400</v>
      </c>
      <c r="G17" s="21">
        <f t="shared" si="1"/>
        <v>857894800</v>
      </c>
      <c r="H17" s="22">
        <f t="shared" si="2"/>
        <v>111.973555337904</v>
      </c>
      <c r="I17" s="10"/>
    </row>
    <row r="18" spans="1:9" x14ac:dyDescent="0.15">
      <c r="A18" s="19" t="s">
        <v>28</v>
      </c>
      <c r="B18" s="20">
        <f>さいたま!B18</f>
        <v>78235</v>
      </c>
      <c r="C18" s="21">
        <f>SUM(C6:C17)</f>
        <v>1351</v>
      </c>
      <c r="D18" s="20">
        <f>さいたま!D18</f>
        <v>3484100</v>
      </c>
      <c r="E18" s="21">
        <f>SUM(E6:E17)</f>
        <v>3546000</v>
      </c>
      <c r="F18" s="21">
        <f>SUM(F6:F17)</f>
        <v>24904804400</v>
      </c>
      <c r="G18" s="21">
        <f>SUM(G6:G17)</f>
        <v>25030051800</v>
      </c>
      <c r="H18" s="22">
        <f t="shared" si="2"/>
        <v>100.50290457209934</v>
      </c>
      <c r="I18" s="10"/>
    </row>
    <row r="19" spans="1:9" x14ac:dyDescent="0.15">
      <c r="F19" s="2">
        <f>F18/B18</f>
        <v>318333.28305745509</v>
      </c>
      <c r="G19" s="2">
        <f>G18/C18</f>
        <v>18527055.366395261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1">
        <v>0</v>
      </c>
      <c r="D23" s="20">
        <f>さいたま!D23</f>
        <v>160900</v>
      </c>
      <c r="E23" s="21">
        <v>0</v>
      </c>
      <c r="F23" s="21">
        <f t="shared" ref="F23:F34" si="3">IF(C23=0,0,B23*D23)</f>
        <v>0</v>
      </c>
      <c r="G23" s="21">
        <f t="shared" ref="G23:G34" si="4">B23*E23</f>
        <v>0</v>
      </c>
      <c r="H23" s="22" t="e">
        <f>G23/F23*100</f>
        <v>#DIV/0!</v>
      </c>
      <c r="I23" s="10"/>
    </row>
    <row r="24" spans="1:9" x14ac:dyDescent="0.15">
      <c r="A24" s="19" t="s">
        <v>17</v>
      </c>
      <c r="B24" s="21">
        <f>さいたま!B24</f>
        <v>179</v>
      </c>
      <c r="C24" s="21">
        <v>0</v>
      </c>
      <c r="D24" s="21">
        <f>さいたま!D24</f>
        <v>163600</v>
      </c>
      <c r="E24" s="21">
        <v>0</v>
      </c>
      <c r="F24" s="21">
        <f t="shared" si="3"/>
        <v>0</v>
      </c>
      <c r="G24" s="21">
        <f t="shared" si="4"/>
        <v>0</v>
      </c>
      <c r="H24" s="22" t="e">
        <f>G24/F24*100</f>
        <v>#DIV/0!</v>
      </c>
      <c r="I24" s="10"/>
    </row>
    <row r="25" spans="1:9" x14ac:dyDescent="0.15">
      <c r="A25" s="19" t="s">
        <v>18</v>
      </c>
      <c r="B25" s="20">
        <f>さいたま!B25</f>
        <v>158</v>
      </c>
      <c r="C25" s="48">
        <v>1</v>
      </c>
      <c r="D25" s="20">
        <f>さいたま!D25</f>
        <v>171700</v>
      </c>
      <c r="E25" s="21">
        <v>188500</v>
      </c>
      <c r="F25" s="21">
        <f t="shared" si="3"/>
        <v>27128600</v>
      </c>
      <c r="G25" s="21">
        <f t="shared" si="4"/>
        <v>29783000</v>
      </c>
      <c r="H25" s="22">
        <f>G25/F25*100</f>
        <v>109.78450786255097</v>
      </c>
      <c r="I25" s="10"/>
    </row>
    <row r="26" spans="1:9" ht="14.25" thickBot="1" x14ac:dyDescent="0.2">
      <c r="A26" s="29" t="s">
        <v>19</v>
      </c>
      <c r="B26" s="33">
        <f>さいたま!B26</f>
        <v>286</v>
      </c>
      <c r="C26" s="30">
        <v>5</v>
      </c>
      <c r="D26" s="33">
        <f>さいたま!D26</f>
        <v>179500</v>
      </c>
      <c r="E26" s="30">
        <v>195200</v>
      </c>
      <c r="F26" s="30">
        <f t="shared" si="3"/>
        <v>51337000</v>
      </c>
      <c r="G26" s="30">
        <f t="shared" si="4"/>
        <v>55827200</v>
      </c>
      <c r="H26" s="31">
        <f t="shared" ref="H26:H35" si="5">G26/F26*100</f>
        <v>108.74651810584959</v>
      </c>
      <c r="I26" s="10"/>
    </row>
    <row r="27" spans="1:9" x14ac:dyDescent="0.15">
      <c r="A27" s="27" t="s">
        <v>20</v>
      </c>
      <c r="B27" s="20">
        <f>さいたま!B27</f>
        <v>162</v>
      </c>
      <c r="C27" s="20">
        <v>3</v>
      </c>
      <c r="D27" s="20">
        <f>さいたま!D27</f>
        <v>200600</v>
      </c>
      <c r="E27" s="20">
        <v>221600</v>
      </c>
      <c r="F27" s="20">
        <f t="shared" si="3"/>
        <v>32497200</v>
      </c>
      <c r="G27" s="20">
        <f t="shared" si="4"/>
        <v>35899200</v>
      </c>
      <c r="H27" s="28">
        <f t="shared" si="5"/>
        <v>110.46859421734796</v>
      </c>
      <c r="I27" s="10"/>
    </row>
    <row r="28" spans="1:9" x14ac:dyDescent="0.15">
      <c r="A28" s="19" t="s">
        <v>21</v>
      </c>
      <c r="B28" s="21">
        <f>さいたま!B28</f>
        <v>270</v>
      </c>
      <c r="C28" s="21">
        <v>7</v>
      </c>
      <c r="D28" s="21">
        <f>さいたま!D28</f>
        <v>221500</v>
      </c>
      <c r="E28" s="21">
        <v>230500</v>
      </c>
      <c r="F28" s="21">
        <f t="shared" si="3"/>
        <v>59805000</v>
      </c>
      <c r="G28" s="21">
        <f t="shared" si="4"/>
        <v>62235000</v>
      </c>
      <c r="H28" s="22">
        <f t="shared" si="5"/>
        <v>104.06320541760724</v>
      </c>
      <c r="I28" s="10"/>
    </row>
    <row r="29" spans="1:9" x14ac:dyDescent="0.15">
      <c r="A29" s="19" t="s">
        <v>22</v>
      </c>
      <c r="B29" s="20">
        <f>さいたま!B29</f>
        <v>704</v>
      </c>
      <c r="C29" s="21">
        <v>12</v>
      </c>
      <c r="D29" s="20">
        <f>さいたま!D29</f>
        <v>256800</v>
      </c>
      <c r="E29" s="21">
        <v>251900</v>
      </c>
      <c r="F29" s="21">
        <f t="shared" si="3"/>
        <v>180787200</v>
      </c>
      <c r="G29" s="21">
        <f t="shared" si="4"/>
        <v>177337600</v>
      </c>
      <c r="H29" s="22">
        <f t="shared" si="5"/>
        <v>98.091900311526487</v>
      </c>
      <c r="I29" s="10"/>
    </row>
    <row r="30" spans="1:9" ht="14.25" thickBot="1" x14ac:dyDescent="0.2">
      <c r="A30" s="29" t="s">
        <v>23</v>
      </c>
      <c r="B30" s="33">
        <f>さいたま!B30</f>
        <v>1079</v>
      </c>
      <c r="C30" s="30">
        <v>18</v>
      </c>
      <c r="D30" s="33">
        <f>さいたま!D30</f>
        <v>298400</v>
      </c>
      <c r="E30" s="30">
        <v>300600</v>
      </c>
      <c r="F30" s="30">
        <f t="shared" si="3"/>
        <v>321973600</v>
      </c>
      <c r="G30" s="30">
        <f t="shared" si="4"/>
        <v>324347400</v>
      </c>
      <c r="H30" s="31">
        <f t="shared" si="5"/>
        <v>100.73726541554959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26</v>
      </c>
      <c r="D31" s="20">
        <f>さいたま!D31</f>
        <v>337400</v>
      </c>
      <c r="E31" s="20">
        <v>352300</v>
      </c>
      <c r="F31" s="20">
        <f t="shared" si="3"/>
        <v>616092400</v>
      </c>
      <c r="G31" s="20">
        <f t="shared" si="4"/>
        <v>643299800</v>
      </c>
      <c r="H31" s="28">
        <f t="shared" si="5"/>
        <v>104.41612329579135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38</v>
      </c>
      <c r="D32" s="20">
        <f>さいたま!D32</f>
        <v>364600</v>
      </c>
      <c r="E32" s="21">
        <v>389800</v>
      </c>
      <c r="F32" s="21">
        <f t="shared" si="3"/>
        <v>562942400</v>
      </c>
      <c r="G32" s="21">
        <f t="shared" si="4"/>
        <v>601851200</v>
      </c>
      <c r="H32" s="22">
        <f t="shared" si="5"/>
        <v>106.91168403730116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7</v>
      </c>
      <c r="D33" s="20">
        <f>さいたま!D33</f>
        <v>387100</v>
      </c>
      <c r="E33" s="21">
        <v>406900</v>
      </c>
      <c r="F33" s="21">
        <f t="shared" si="3"/>
        <v>717296300</v>
      </c>
      <c r="G33" s="21">
        <f t="shared" si="4"/>
        <v>753985700</v>
      </c>
      <c r="H33" s="22">
        <f t="shared" si="5"/>
        <v>105.11495737535522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2</v>
      </c>
      <c r="D34" s="20">
        <f>さいたま!D34</f>
        <v>398200</v>
      </c>
      <c r="E34" s="21">
        <v>421300</v>
      </c>
      <c r="F34" s="21">
        <f t="shared" si="3"/>
        <v>677736400</v>
      </c>
      <c r="G34" s="21">
        <f t="shared" si="4"/>
        <v>717052600</v>
      </c>
      <c r="H34" s="22">
        <f t="shared" si="5"/>
        <v>105.8011049723757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119</v>
      </c>
      <c r="D35" s="20">
        <f>さいたま!D35</f>
        <v>3140300</v>
      </c>
      <c r="E35" s="21">
        <f>SUM(E23:E34)</f>
        <v>2958600</v>
      </c>
      <c r="F35" s="21">
        <f>SUM(F23:F34)</f>
        <v>3247596100</v>
      </c>
      <c r="G35" s="21">
        <f>SUM(G23:G34)</f>
        <v>3401618700</v>
      </c>
      <c r="H35" s="22">
        <f t="shared" si="5"/>
        <v>104.74266488988577</v>
      </c>
      <c r="I35" s="10"/>
    </row>
    <row r="36" spans="1:9" x14ac:dyDescent="0.15">
      <c r="F36" s="2">
        <f>F35/B35</f>
        <v>327609.81539392716</v>
      </c>
      <c r="G36" s="2">
        <f>G35/C35</f>
        <v>28585031.092436973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1">
        <v>0</v>
      </c>
      <c r="D40" s="20">
        <f>さいたま!D40</f>
        <v>149700</v>
      </c>
      <c r="E40" s="21">
        <v>0</v>
      </c>
      <c r="F40" s="21">
        <f t="shared" ref="F40:F51" si="6">IF(C40=0,0,B40*D40)</f>
        <v>0</v>
      </c>
      <c r="G40" s="21">
        <f t="shared" ref="G40:G51" si="7">B40*E40</f>
        <v>0</v>
      </c>
      <c r="H40" s="22" t="e">
        <f>G40/F40*100</f>
        <v>#DIV/0!</v>
      </c>
      <c r="I40" s="10"/>
    </row>
    <row r="41" spans="1:9" x14ac:dyDescent="0.15">
      <c r="A41" s="19" t="s">
        <v>17</v>
      </c>
      <c r="B41" s="21">
        <f>さいたま!B41</f>
        <v>671</v>
      </c>
      <c r="C41" s="21">
        <v>4</v>
      </c>
      <c r="D41" s="21">
        <f>さいたま!D41</f>
        <v>156400</v>
      </c>
      <c r="E41" s="21">
        <v>161300</v>
      </c>
      <c r="F41" s="21">
        <f t="shared" si="6"/>
        <v>104944400</v>
      </c>
      <c r="G41" s="21">
        <f t="shared" si="7"/>
        <v>108232300</v>
      </c>
      <c r="H41" s="22">
        <f>G41/F41*100</f>
        <v>103.13299232736573</v>
      </c>
      <c r="I41" s="10"/>
    </row>
    <row r="42" spans="1:9" x14ac:dyDescent="0.15">
      <c r="A42" s="19" t="s">
        <v>18</v>
      </c>
      <c r="B42" s="20">
        <f>さいたま!B42</f>
        <v>608</v>
      </c>
      <c r="C42" s="21">
        <v>0</v>
      </c>
      <c r="D42" s="20">
        <f>さいたま!D42</f>
        <v>159900</v>
      </c>
      <c r="E42" s="21">
        <v>0</v>
      </c>
      <c r="F42" s="21">
        <f t="shared" si="6"/>
        <v>0</v>
      </c>
      <c r="G42" s="21">
        <f t="shared" si="7"/>
        <v>0</v>
      </c>
      <c r="H42" s="22" t="e">
        <f>G42/F42*100</f>
        <v>#DIV/0!</v>
      </c>
      <c r="I42" s="10"/>
    </row>
    <row r="43" spans="1:9" ht="14.25" thickBot="1" x14ac:dyDescent="0.2">
      <c r="A43" s="29" t="s">
        <v>19</v>
      </c>
      <c r="B43" s="33">
        <f>さいたま!B43</f>
        <v>973</v>
      </c>
      <c r="C43" s="30">
        <v>4</v>
      </c>
      <c r="D43" s="33">
        <f>さいたま!D43</f>
        <v>170100</v>
      </c>
      <c r="E43" s="30">
        <v>182600</v>
      </c>
      <c r="F43" s="30">
        <f t="shared" si="6"/>
        <v>165507300</v>
      </c>
      <c r="G43" s="30">
        <f t="shared" si="7"/>
        <v>177669800</v>
      </c>
      <c r="H43" s="31">
        <f t="shared" ref="H43:H52" si="8">G43/F43*100</f>
        <v>107.34861845972956</v>
      </c>
      <c r="I43" s="10"/>
    </row>
    <row r="44" spans="1:9" x14ac:dyDescent="0.15">
      <c r="A44" s="27" t="s">
        <v>20</v>
      </c>
      <c r="B44" s="20">
        <f>さいたま!B44</f>
        <v>380</v>
      </c>
      <c r="C44" s="20">
        <v>3</v>
      </c>
      <c r="D44" s="20">
        <f>さいたま!D44</f>
        <v>187800</v>
      </c>
      <c r="E44" s="20">
        <v>199500</v>
      </c>
      <c r="F44" s="20">
        <f t="shared" si="6"/>
        <v>71364000</v>
      </c>
      <c r="G44" s="20">
        <f t="shared" si="7"/>
        <v>75810000</v>
      </c>
      <c r="H44" s="28">
        <f t="shared" si="8"/>
        <v>106.23003194888179</v>
      </c>
      <c r="I44" s="10"/>
    </row>
    <row r="45" spans="1:9" x14ac:dyDescent="0.15">
      <c r="A45" s="19" t="s">
        <v>21</v>
      </c>
      <c r="B45" s="21">
        <f>さいたま!B45</f>
        <v>657</v>
      </c>
      <c r="C45" s="21">
        <v>13</v>
      </c>
      <c r="D45" s="21">
        <f>さいたま!D45</f>
        <v>208300</v>
      </c>
      <c r="E45" s="21">
        <v>214300</v>
      </c>
      <c r="F45" s="21">
        <f t="shared" si="6"/>
        <v>136853100</v>
      </c>
      <c r="G45" s="21">
        <f t="shared" si="7"/>
        <v>140795100</v>
      </c>
      <c r="H45" s="22">
        <f t="shared" si="8"/>
        <v>102.88046087373979</v>
      </c>
      <c r="I45" s="10"/>
    </row>
    <row r="46" spans="1:9" x14ac:dyDescent="0.15">
      <c r="A46" s="19" t="s">
        <v>22</v>
      </c>
      <c r="B46" s="20">
        <f>さいたま!B46</f>
        <v>1596</v>
      </c>
      <c r="C46" s="21">
        <v>11</v>
      </c>
      <c r="D46" s="20">
        <f>さいたま!D46</f>
        <v>242800</v>
      </c>
      <c r="E46" s="21">
        <v>237000</v>
      </c>
      <c r="F46" s="21">
        <f t="shared" si="6"/>
        <v>387508800</v>
      </c>
      <c r="G46" s="21">
        <f t="shared" si="7"/>
        <v>378252000</v>
      </c>
      <c r="H46" s="22">
        <f t="shared" si="8"/>
        <v>97.611202635914324</v>
      </c>
      <c r="I46" s="10"/>
    </row>
    <row r="47" spans="1:9" ht="14.25" thickBot="1" x14ac:dyDescent="0.2">
      <c r="A47" s="29" t="s">
        <v>23</v>
      </c>
      <c r="B47" s="33">
        <f>さいたま!B47</f>
        <v>2806</v>
      </c>
      <c r="C47" s="30">
        <v>13</v>
      </c>
      <c r="D47" s="33">
        <f>さいたま!D47</f>
        <v>283900</v>
      </c>
      <c r="E47" s="30">
        <v>285200</v>
      </c>
      <c r="F47" s="30">
        <f t="shared" si="6"/>
        <v>796623400</v>
      </c>
      <c r="G47" s="30">
        <f t="shared" si="7"/>
        <v>800271200</v>
      </c>
      <c r="H47" s="31">
        <f t="shared" si="8"/>
        <v>100.4579077139838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24</v>
      </c>
      <c r="D48" s="20">
        <f>さいたま!D48</f>
        <v>329300</v>
      </c>
      <c r="E48" s="20">
        <v>342900</v>
      </c>
      <c r="F48" s="20">
        <f t="shared" si="6"/>
        <v>2174367900</v>
      </c>
      <c r="G48" s="20">
        <f t="shared" si="7"/>
        <v>2264168700</v>
      </c>
      <c r="H48" s="28">
        <f t="shared" si="8"/>
        <v>104.12997266929851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59</v>
      </c>
      <c r="D49" s="20">
        <f>さいたま!D49</f>
        <v>359000</v>
      </c>
      <c r="E49" s="21">
        <v>374000</v>
      </c>
      <c r="F49" s="21">
        <f t="shared" si="6"/>
        <v>4065316000</v>
      </c>
      <c r="G49" s="21">
        <f t="shared" si="7"/>
        <v>4235176000</v>
      </c>
      <c r="H49" s="22">
        <f t="shared" si="8"/>
        <v>104.17827298050139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44</v>
      </c>
      <c r="D50" s="20">
        <f>さいたま!D50</f>
        <v>380700</v>
      </c>
      <c r="E50" s="21">
        <v>413600</v>
      </c>
      <c r="F50" s="21">
        <f t="shared" si="6"/>
        <v>4348355400</v>
      </c>
      <c r="G50" s="21">
        <f t="shared" si="7"/>
        <v>4724139200</v>
      </c>
      <c r="H50" s="22">
        <f t="shared" si="8"/>
        <v>108.64197530864197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48</v>
      </c>
      <c r="D51" s="20">
        <f>さいたま!D51</f>
        <v>393500</v>
      </c>
      <c r="E51" s="21">
        <v>434300</v>
      </c>
      <c r="F51" s="21">
        <f t="shared" si="6"/>
        <v>5507032500</v>
      </c>
      <c r="G51" s="21">
        <f t="shared" si="7"/>
        <v>6078028500</v>
      </c>
      <c r="H51" s="22">
        <f t="shared" si="8"/>
        <v>110.36848792884371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223</v>
      </c>
      <c r="D52" s="20">
        <f>さいたま!D52</f>
        <v>3021400</v>
      </c>
      <c r="E52" s="21">
        <f>SUM(E40:E51)</f>
        <v>2844700</v>
      </c>
      <c r="F52" s="21">
        <f>SUM(F40:F51)</f>
        <v>17757872800</v>
      </c>
      <c r="G52" s="21">
        <f>SUM(G40:G51)</f>
        <v>18982542800</v>
      </c>
      <c r="H52" s="22">
        <f t="shared" si="8"/>
        <v>106.8964904400036</v>
      </c>
      <c r="I52" s="10"/>
    </row>
    <row r="53" spans="1:9" x14ac:dyDescent="0.15">
      <c r="F53" s="2">
        <f>F52/B52</f>
        <v>342353.43743975321</v>
      </c>
      <c r="G53" s="2">
        <f>G52/C52</f>
        <v>85123510.31390135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1">
        <v>0</v>
      </c>
      <c r="D57" s="20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9" si="11">G57/F57*100</f>
        <v>#DIV/0!</v>
      </c>
      <c r="I57" s="10"/>
    </row>
    <row r="58" spans="1:9" x14ac:dyDescent="0.15">
      <c r="A58" s="19" t="s">
        <v>17</v>
      </c>
      <c r="B58" s="20">
        <f>さいたま!B58</f>
        <v>0</v>
      </c>
      <c r="C58" s="21">
        <v>0</v>
      </c>
      <c r="D58" s="20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1">
        <f>さいたま!B59</f>
        <v>0</v>
      </c>
      <c r="C59" s="21">
        <v>0</v>
      </c>
      <c r="D59" s="21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29" t="s">
        <v>19</v>
      </c>
      <c r="B60" s="33">
        <f>さいたま!B60</f>
        <v>0</v>
      </c>
      <c r="C60" s="30">
        <v>0</v>
      </c>
      <c r="D60" s="33">
        <f>さいたま!D60</f>
        <v>0</v>
      </c>
      <c r="E60" s="30">
        <v>0</v>
      </c>
      <c r="F60" s="30">
        <f t="shared" si="9"/>
        <v>0</v>
      </c>
      <c r="G60" s="30">
        <f t="shared" si="10"/>
        <v>0</v>
      </c>
      <c r="H60" s="31" t="e">
        <f t="shared" si="11"/>
        <v>#DIV/0!</v>
      </c>
      <c r="I60" s="10"/>
    </row>
    <row r="61" spans="1:9" x14ac:dyDescent="0.15">
      <c r="A61" s="27" t="s">
        <v>20</v>
      </c>
      <c r="B61" s="20">
        <f>さいたま!B61</f>
        <v>0</v>
      </c>
      <c r="C61" s="20">
        <v>0</v>
      </c>
      <c r="D61" s="20">
        <f>さいたま!D61</f>
        <v>0</v>
      </c>
      <c r="E61" s="20">
        <v>0</v>
      </c>
      <c r="F61" s="20">
        <f t="shared" si="9"/>
        <v>0</v>
      </c>
      <c r="G61" s="20">
        <f t="shared" si="10"/>
        <v>0</v>
      </c>
      <c r="H61" s="28" t="e">
        <f t="shared" si="11"/>
        <v>#DIV/0!</v>
      </c>
      <c r="I61" s="10"/>
    </row>
    <row r="62" spans="1:9" x14ac:dyDescent="0.15">
      <c r="A62" s="19" t="s">
        <v>21</v>
      </c>
      <c r="B62" s="20">
        <f>さいたま!B62</f>
        <v>0</v>
      </c>
      <c r="C62" s="21">
        <v>0</v>
      </c>
      <c r="D62" s="20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1">
        <f>さいたま!B63</f>
        <v>9</v>
      </c>
      <c r="C63" s="21">
        <v>0</v>
      </c>
      <c r="D63" s="21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29" t="s">
        <v>23</v>
      </c>
      <c r="B64" s="33">
        <f>さいたま!B64</f>
        <v>8</v>
      </c>
      <c r="C64" s="30">
        <v>0</v>
      </c>
      <c r="D64" s="33">
        <f>さいたま!D64</f>
        <v>240200</v>
      </c>
      <c r="E64" s="30">
        <v>0</v>
      </c>
      <c r="F64" s="30">
        <f t="shared" si="9"/>
        <v>0</v>
      </c>
      <c r="G64" s="30">
        <f t="shared" si="10"/>
        <v>0</v>
      </c>
      <c r="H64" s="31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0</v>
      </c>
      <c r="D65" s="20">
        <f>さいたま!D65</f>
        <v>284600</v>
      </c>
      <c r="E65" s="20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0</v>
      </c>
      <c r="D66" s="20">
        <f>さいたま!D66</f>
        <v>322100</v>
      </c>
      <c r="E66" s="21">
        <v>0</v>
      </c>
      <c r="F66" s="21">
        <f t="shared" si="9"/>
        <v>0</v>
      </c>
      <c r="G66" s="21">
        <f t="shared" si="10"/>
        <v>0</v>
      </c>
      <c r="H66" s="22" t="e">
        <f t="shared" si="11"/>
        <v>#DIV/0!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0</v>
      </c>
      <c r="D67" s="20">
        <f>さいたま!D67</f>
        <v>352800</v>
      </c>
      <c r="E67" s="21">
        <v>0</v>
      </c>
      <c r="F67" s="21">
        <f t="shared" si="9"/>
        <v>0</v>
      </c>
      <c r="G67" s="21">
        <f t="shared" si="10"/>
        <v>0</v>
      </c>
      <c r="H67" s="22" t="e">
        <f t="shared" si="11"/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1</v>
      </c>
      <c r="D68" s="20">
        <f>さいたま!D68</f>
        <v>384400</v>
      </c>
      <c r="E68" s="21">
        <v>426500</v>
      </c>
      <c r="F68" s="21">
        <f t="shared" si="9"/>
        <v>11916400</v>
      </c>
      <c r="G68" s="21">
        <f t="shared" si="10"/>
        <v>13221500</v>
      </c>
      <c r="H68" s="22">
        <f t="shared" si="11"/>
        <v>110.95213319458897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1</v>
      </c>
      <c r="D69" s="20">
        <f>さいたま!D69</f>
        <v>1796700</v>
      </c>
      <c r="E69" s="21">
        <f>SUM(E57:E68)</f>
        <v>426500</v>
      </c>
      <c r="F69" s="21">
        <f>SUM(F57:F68)</f>
        <v>11916400</v>
      </c>
      <c r="G69" s="21">
        <f>SUM(G57:G68)</f>
        <v>13221500</v>
      </c>
      <c r="H69" s="22">
        <f t="shared" si="11"/>
        <v>110.95213319458897</v>
      </c>
      <c r="I69" s="10"/>
    </row>
    <row r="70" spans="1:256" ht="14.25" thickBot="1" x14ac:dyDescent="0.2">
      <c r="F70" s="2">
        <f>F69/B69</f>
        <v>158885.33333333334</v>
      </c>
      <c r="G70" s="2">
        <f>G69/C69</f>
        <v>13221500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103.27781647572436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5" orientation="portrait" useFirstPageNumber="1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IV190"/>
  <sheetViews>
    <sheetView tabSelected="1" view="pageBreakPreview" topLeftCell="A37" zoomScaleNormal="100" zoomScaleSheetLayoutView="100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73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17" t="s">
        <v>10</v>
      </c>
      <c r="D5" s="13" t="s">
        <v>11</v>
      </c>
      <c r="E5" s="13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20">
        <f>さいたま!B6</f>
        <v>2538</v>
      </c>
      <c r="C6" s="20">
        <v>4</v>
      </c>
      <c r="D6" s="20">
        <f>さいたま!D6</f>
        <v>185900</v>
      </c>
      <c r="E6" s="21">
        <v>185800</v>
      </c>
      <c r="F6" s="21">
        <f t="shared" ref="F6:F17" si="0">IF(C6=0,0,B6*D6)</f>
        <v>471814200</v>
      </c>
      <c r="G6" s="21">
        <f t="shared" ref="G6:G17" si="1">B6*E6</f>
        <v>471560400</v>
      </c>
      <c r="H6" s="22">
        <f t="shared" ref="H6:H18" si="2">G6/F6*100</f>
        <v>99.946207638515332</v>
      </c>
      <c r="I6" s="10"/>
    </row>
    <row r="7" spans="1:256" x14ac:dyDescent="0.15">
      <c r="A7" s="19" t="s">
        <v>17</v>
      </c>
      <c r="B7" s="20">
        <f>さいたま!B7</f>
        <v>2739</v>
      </c>
      <c r="C7" s="21">
        <v>11</v>
      </c>
      <c r="D7" s="20">
        <f>さいたま!D7</f>
        <v>192100</v>
      </c>
      <c r="E7" s="21">
        <v>191100</v>
      </c>
      <c r="F7" s="21">
        <f t="shared" si="0"/>
        <v>526161900</v>
      </c>
      <c r="G7" s="21">
        <f t="shared" si="1"/>
        <v>523422900</v>
      </c>
      <c r="H7" s="22">
        <f t="shared" si="2"/>
        <v>99.479437792816242</v>
      </c>
      <c r="I7" s="10"/>
    </row>
    <row r="8" spans="1:256" x14ac:dyDescent="0.15">
      <c r="A8" s="19" t="s">
        <v>18</v>
      </c>
      <c r="B8" s="20">
        <f>さいたま!B8</f>
        <v>2665</v>
      </c>
      <c r="C8" s="21">
        <v>3</v>
      </c>
      <c r="D8" s="20">
        <f>さいたま!D8</f>
        <v>199600</v>
      </c>
      <c r="E8" s="21">
        <v>197900</v>
      </c>
      <c r="F8" s="21">
        <f t="shared" si="0"/>
        <v>531934000</v>
      </c>
      <c r="G8" s="21">
        <f t="shared" si="1"/>
        <v>527403500</v>
      </c>
      <c r="H8" s="22">
        <f t="shared" si="2"/>
        <v>99.148296593186373</v>
      </c>
      <c r="I8" s="10"/>
    </row>
    <row r="9" spans="1:256" ht="14.25" thickBot="1" x14ac:dyDescent="0.2">
      <c r="A9" s="34" t="s">
        <v>19</v>
      </c>
      <c r="B9" s="35">
        <f>さいたま!B9</f>
        <v>4645</v>
      </c>
      <c r="C9" s="36">
        <v>20</v>
      </c>
      <c r="D9" s="35">
        <f>さいたま!D9</f>
        <v>211700</v>
      </c>
      <c r="E9" s="36">
        <v>208700</v>
      </c>
      <c r="F9" s="36">
        <f t="shared" si="0"/>
        <v>983346500</v>
      </c>
      <c r="G9" s="36">
        <f t="shared" si="1"/>
        <v>969411500</v>
      </c>
      <c r="H9" s="38">
        <f t="shared" si="2"/>
        <v>98.582900330656585</v>
      </c>
      <c r="I9" s="10"/>
    </row>
    <row r="10" spans="1:256" x14ac:dyDescent="0.15">
      <c r="A10" s="39" t="s">
        <v>20</v>
      </c>
      <c r="B10" s="40">
        <f>さいたま!B10</f>
        <v>3696</v>
      </c>
      <c r="C10" s="40">
        <v>23</v>
      </c>
      <c r="D10" s="40">
        <f>さいたま!D10</f>
        <v>229600</v>
      </c>
      <c r="E10" s="40">
        <v>222000</v>
      </c>
      <c r="F10" s="40">
        <f t="shared" si="0"/>
        <v>848601600</v>
      </c>
      <c r="G10" s="40">
        <f t="shared" si="1"/>
        <v>820512000</v>
      </c>
      <c r="H10" s="42">
        <f t="shared" si="2"/>
        <v>96.689895470383277</v>
      </c>
      <c r="I10" s="10"/>
    </row>
    <row r="11" spans="1:256" x14ac:dyDescent="0.15">
      <c r="A11" s="19" t="s">
        <v>21</v>
      </c>
      <c r="B11" s="20">
        <f>さいたま!B11</f>
        <v>6043</v>
      </c>
      <c r="C11" s="21">
        <v>20</v>
      </c>
      <c r="D11" s="20">
        <f>さいたま!D11</f>
        <v>252600</v>
      </c>
      <c r="E11" s="21">
        <v>239900</v>
      </c>
      <c r="F11" s="21">
        <f t="shared" si="0"/>
        <v>1526461800</v>
      </c>
      <c r="G11" s="21">
        <f t="shared" si="1"/>
        <v>1449715700</v>
      </c>
      <c r="H11" s="22">
        <f t="shared" si="2"/>
        <v>94.972288202691999</v>
      </c>
      <c r="I11" s="10"/>
    </row>
    <row r="12" spans="1:256" x14ac:dyDescent="0.15">
      <c r="A12" s="19" t="s">
        <v>22</v>
      </c>
      <c r="B12" s="20">
        <f>さいたま!B12</f>
        <v>11105</v>
      </c>
      <c r="C12" s="21">
        <v>15</v>
      </c>
      <c r="D12" s="20">
        <f>さいたま!D12</f>
        <v>293000</v>
      </c>
      <c r="E12" s="21">
        <v>264900</v>
      </c>
      <c r="F12" s="21">
        <f t="shared" si="0"/>
        <v>3253765000</v>
      </c>
      <c r="G12" s="21">
        <f t="shared" si="1"/>
        <v>2941714500</v>
      </c>
      <c r="H12" s="22">
        <f t="shared" si="2"/>
        <v>90.409556313993178</v>
      </c>
      <c r="I12" s="10"/>
    </row>
    <row r="13" spans="1:256" ht="14.25" thickBot="1" x14ac:dyDescent="0.2">
      <c r="A13" s="43" t="s">
        <v>23</v>
      </c>
      <c r="B13" s="44">
        <f>さいたま!B13</f>
        <v>12674</v>
      </c>
      <c r="C13" s="45">
        <v>19</v>
      </c>
      <c r="D13" s="44">
        <f>さいたま!D13</f>
        <v>333000</v>
      </c>
      <c r="E13" s="45">
        <v>326400</v>
      </c>
      <c r="F13" s="45">
        <f t="shared" si="0"/>
        <v>4220442000</v>
      </c>
      <c r="G13" s="45">
        <f t="shared" si="1"/>
        <v>4136793600</v>
      </c>
      <c r="H13" s="47">
        <f t="shared" si="2"/>
        <v>98.018018018018012</v>
      </c>
      <c r="I13" s="10"/>
    </row>
    <row r="14" spans="1:256" x14ac:dyDescent="0.15">
      <c r="A14" s="27" t="s">
        <v>24</v>
      </c>
      <c r="B14" s="20">
        <f>さいたま!B14</f>
        <v>13152</v>
      </c>
      <c r="C14" s="20">
        <v>38</v>
      </c>
      <c r="D14" s="20">
        <f>さいたま!D14</f>
        <v>372400</v>
      </c>
      <c r="E14" s="20">
        <v>354600</v>
      </c>
      <c r="F14" s="20">
        <f t="shared" si="0"/>
        <v>4897804800</v>
      </c>
      <c r="G14" s="20">
        <f t="shared" si="1"/>
        <v>4663699200</v>
      </c>
      <c r="H14" s="28">
        <f t="shared" si="2"/>
        <v>95.220193340494092</v>
      </c>
      <c r="I14" s="10"/>
    </row>
    <row r="15" spans="1:256" x14ac:dyDescent="0.15">
      <c r="A15" s="19" t="s">
        <v>25</v>
      </c>
      <c r="B15" s="20">
        <f>さいたま!B15</f>
        <v>10229</v>
      </c>
      <c r="C15" s="21">
        <v>23</v>
      </c>
      <c r="D15" s="20">
        <f>さいたま!D15</f>
        <v>399300</v>
      </c>
      <c r="E15" s="21">
        <v>383400</v>
      </c>
      <c r="F15" s="21">
        <f t="shared" si="0"/>
        <v>4084439700</v>
      </c>
      <c r="G15" s="21">
        <f t="shared" si="1"/>
        <v>3921798600</v>
      </c>
      <c r="H15" s="22">
        <f t="shared" si="2"/>
        <v>96.01803155522164</v>
      </c>
      <c r="I15" s="10"/>
    </row>
    <row r="16" spans="1:256" x14ac:dyDescent="0.15">
      <c r="A16" s="19" t="s">
        <v>26</v>
      </c>
      <c r="B16" s="20">
        <f>さいたま!B16</f>
        <v>6873</v>
      </c>
      <c r="C16" s="21">
        <v>19</v>
      </c>
      <c r="D16" s="20">
        <f>さいたま!D16</f>
        <v>406500</v>
      </c>
      <c r="E16" s="21">
        <v>393800</v>
      </c>
      <c r="F16" s="21">
        <f t="shared" si="0"/>
        <v>2793874500</v>
      </c>
      <c r="G16" s="21">
        <f t="shared" si="1"/>
        <v>2706587400</v>
      </c>
      <c r="H16" s="22">
        <f t="shared" si="2"/>
        <v>96.875768757687581</v>
      </c>
      <c r="I16" s="10"/>
    </row>
    <row r="17" spans="1:9" x14ac:dyDescent="0.15">
      <c r="A17" s="19" t="s">
        <v>27</v>
      </c>
      <c r="B17" s="20">
        <f>さいたま!B17</f>
        <v>1876</v>
      </c>
      <c r="C17" s="21">
        <v>5</v>
      </c>
      <c r="D17" s="20">
        <f>さいたま!D17</f>
        <v>408400</v>
      </c>
      <c r="E17" s="21">
        <v>422100</v>
      </c>
      <c r="F17" s="21">
        <f t="shared" si="0"/>
        <v>766158400</v>
      </c>
      <c r="G17" s="21">
        <f t="shared" si="1"/>
        <v>791859600</v>
      </c>
      <c r="H17" s="22">
        <f t="shared" si="2"/>
        <v>103.3545543584721</v>
      </c>
      <c r="I17" s="10"/>
    </row>
    <row r="18" spans="1:9" x14ac:dyDescent="0.15">
      <c r="A18" s="19" t="s">
        <v>28</v>
      </c>
      <c r="B18" s="20">
        <f>さいたま!B18</f>
        <v>78235</v>
      </c>
      <c r="C18" s="21">
        <f>SUM(C6:C17)</f>
        <v>200</v>
      </c>
      <c r="D18" s="20">
        <f>さいたま!D18</f>
        <v>3484100</v>
      </c>
      <c r="E18" s="21">
        <f>SUM(E6:E17)</f>
        <v>3390600</v>
      </c>
      <c r="F18" s="21">
        <f>SUM(F6:F17)</f>
        <v>24904804400</v>
      </c>
      <c r="G18" s="21">
        <f>SUM(G6:G17)</f>
        <v>23924478900</v>
      </c>
      <c r="H18" s="22">
        <f t="shared" si="2"/>
        <v>96.063709297793167</v>
      </c>
      <c r="I18" s="10"/>
    </row>
    <row r="19" spans="1:9" x14ac:dyDescent="0.15">
      <c r="F19" s="2">
        <f>F18/B18</f>
        <v>318333.28305745509</v>
      </c>
      <c r="G19" s="2">
        <f>G18/C18</f>
        <v>119622394.5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1">
        <v>0</v>
      </c>
      <c r="D23" s="20">
        <f>さいたま!D23</f>
        <v>160900</v>
      </c>
      <c r="E23" s="21">
        <v>0</v>
      </c>
      <c r="F23" s="21">
        <f t="shared" ref="F23:F34" si="3">IF(C23=0,0,B23*D23)</f>
        <v>0</v>
      </c>
      <c r="G23" s="21">
        <f t="shared" ref="G23:G34" si="4">B23*E23</f>
        <v>0</v>
      </c>
      <c r="H23" s="22" t="e">
        <f>G23/F23*100</f>
        <v>#DIV/0!</v>
      </c>
      <c r="I23" s="10"/>
    </row>
    <row r="24" spans="1:9" x14ac:dyDescent="0.15">
      <c r="A24" s="19" t="s">
        <v>17</v>
      </c>
      <c r="B24" s="20">
        <f>さいたま!B24</f>
        <v>179</v>
      </c>
      <c r="C24" s="21">
        <v>1</v>
      </c>
      <c r="D24" s="20">
        <f>さいたま!D24</f>
        <v>163600</v>
      </c>
      <c r="E24" s="21">
        <v>171300</v>
      </c>
      <c r="F24" s="21">
        <f t="shared" si="3"/>
        <v>29284400</v>
      </c>
      <c r="G24" s="21">
        <f t="shared" si="4"/>
        <v>30662700</v>
      </c>
      <c r="H24" s="22">
        <f>G24/F24*100</f>
        <v>104.70660146699267</v>
      </c>
      <c r="I24" s="10"/>
    </row>
    <row r="25" spans="1:9" x14ac:dyDescent="0.15">
      <c r="A25" s="19" t="s">
        <v>18</v>
      </c>
      <c r="B25" s="20">
        <f>さいたま!B25</f>
        <v>158</v>
      </c>
      <c r="C25" s="2">
        <v>0</v>
      </c>
      <c r="D25" s="20">
        <f>さいたま!D25</f>
        <v>171700</v>
      </c>
      <c r="E25" s="21">
        <v>0</v>
      </c>
      <c r="F25" s="21">
        <f t="shared" si="3"/>
        <v>0</v>
      </c>
      <c r="G25" s="21">
        <f t="shared" si="4"/>
        <v>0</v>
      </c>
      <c r="H25" s="22" t="e">
        <f>G25/F25*100</f>
        <v>#DIV/0!</v>
      </c>
      <c r="I25" s="10"/>
    </row>
    <row r="26" spans="1:9" ht="14.25" thickBot="1" x14ac:dyDescent="0.2">
      <c r="A26" s="34" t="s">
        <v>19</v>
      </c>
      <c r="B26" s="35">
        <f>さいたま!B26</f>
        <v>286</v>
      </c>
      <c r="C26" s="36">
        <v>1</v>
      </c>
      <c r="D26" s="35">
        <f>さいたま!D26</f>
        <v>179500</v>
      </c>
      <c r="E26" s="36">
        <v>194500</v>
      </c>
      <c r="F26" s="36">
        <f t="shared" si="3"/>
        <v>51337000</v>
      </c>
      <c r="G26" s="36">
        <f t="shared" si="4"/>
        <v>55627000</v>
      </c>
      <c r="H26" s="38">
        <f t="shared" ref="H26:H35" si="5">G26/F26*100</f>
        <v>108.35654596100279</v>
      </c>
      <c r="I26" s="10"/>
    </row>
    <row r="27" spans="1:9" x14ac:dyDescent="0.15">
      <c r="A27" s="39" t="s">
        <v>20</v>
      </c>
      <c r="B27" s="40">
        <f>さいたま!B27</f>
        <v>162</v>
      </c>
      <c r="C27" s="40">
        <v>4</v>
      </c>
      <c r="D27" s="40">
        <f>さいたま!D27</f>
        <v>200600</v>
      </c>
      <c r="E27" s="40">
        <v>208400</v>
      </c>
      <c r="F27" s="40">
        <f t="shared" si="3"/>
        <v>32497200</v>
      </c>
      <c r="G27" s="40">
        <f t="shared" si="4"/>
        <v>33760800</v>
      </c>
      <c r="H27" s="42">
        <f t="shared" si="5"/>
        <v>103.88833499501496</v>
      </c>
      <c r="I27" s="10"/>
    </row>
    <row r="28" spans="1:9" x14ac:dyDescent="0.15">
      <c r="A28" s="19" t="s">
        <v>21</v>
      </c>
      <c r="B28" s="20">
        <f>さいたま!B28</f>
        <v>270</v>
      </c>
      <c r="C28" s="21">
        <v>1</v>
      </c>
      <c r="D28" s="20">
        <f>さいたま!D28</f>
        <v>221500</v>
      </c>
      <c r="E28" s="21">
        <v>228700</v>
      </c>
      <c r="F28" s="21">
        <f t="shared" si="3"/>
        <v>59805000</v>
      </c>
      <c r="G28" s="21">
        <f t="shared" si="4"/>
        <v>61749000</v>
      </c>
      <c r="H28" s="22">
        <f t="shared" si="5"/>
        <v>103.25056433408577</v>
      </c>
      <c r="I28" s="10"/>
    </row>
    <row r="29" spans="1:9" x14ac:dyDescent="0.15">
      <c r="A29" s="19" t="s">
        <v>22</v>
      </c>
      <c r="B29" s="20">
        <f>さいたま!B29</f>
        <v>704</v>
      </c>
      <c r="C29" s="21">
        <v>1</v>
      </c>
      <c r="D29" s="20">
        <f>さいたま!D29</f>
        <v>256800</v>
      </c>
      <c r="E29" s="21">
        <v>259700</v>
      </c>
      <c r="F29" s="21">
        <f t="shared" si="3"/>
        <v>180787200</v>
      </c>
      <c r="G29" s="21">
        <f t="shared" si="4"/>
        <v>182828800</v>
      </c>
      <c r="H29" s="22">
        <f t="shared" si="5"/>
        <v>101.12928348909658</v>
      </c>
      <c r="I29" s="10"/>
    </row>
    <row r="30" spans="1:9" ht="14.25" thickBot="1" x14ac:dyDescent="0.2">
      <c r="A30" s="43" t="s">
        <v>23</v>
      </c>
      <c r="B30" s="44">
        <f>さいたま!B30</f>
        <v>1079</v>
      </c>
      <c r="C30" s="45">
        <v>3</v>
      </c>
      <c r="D30" s="44">
        <f>さいたま!D30</f>
        <v>298400</v>
      </c>
      <c r="E30" s="45">
        <v>295600</v>
      </c>
      <c r="F30" s="45">
        <f t="shared" si="3"/>
        <v>321973600</v>
      </c>
      <c r="G30" s="45">
        <f t="shared" si="4"/>
        <v>318952400</v>
      </c>
      <c r="H30" s="47">
        <f t="shared" si="5"/>
        <v>99.061662198391417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7</v>
      </c>
      <c r="D31" s="20">
        <f>さいたま!D31</f>
        <v>337400</v>
      </c>
      <c r="E31" s="20">
        <v>338800</v>
      </c>
      <c r="F31" s="20">
        <f t="shared" si="3"/>
        <v>616092400</v>
      </c>
      <c r="G31" s="20">
        <f t="shared" si="4"/>
        <v>618648800</v>
      </c>
      <c r="H31" s="28">
        <f t="shared" si="5"/>
        <v>100.4149377593361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10</v>
      </c>
      <c r="D32" s="20">
        <f>さいたま!D32</f>
        <v>364600</v>
      </c>
      <c r="E32" s="21">
        <v>362400</v>
      </c>
      <c r="F32" s="21">
        <f t="shared" si="3"/>
        <v>562942400</v>
      </c>
      <c r="G32" s="21">
        <f t="shared" si="4"/>
        <v>559545600</v>
      </c>
      <c r="H32" s="22">
        <f t="shared" si="5"/>
        <v>99.396599012616576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1</v>
      </c>
      <c r="D33" s="20">
        <f>さいたま!D33</f>
        <v>387100</v>
      </c>
      <c r="E33" s="21">
        <v>369500</v>
      </c>
      <c r="F33" s="21">
        <f t="shared" si="3"/>
        <v>717296300</v>
      </c>
      <c r="G33" s="21">
        <f t="shared" si="4"/>
        <v>684683500</v>
      </c>
      <c r="H33" s="22">
        <f t="shared" si="5"/>
        <v>95.45337122190648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1</v>
      </c>
      <c r="D34" s="20">
        <f>さいたま!D34</f>
        <v>398200</v>
      </c>
      <c r="E34" s="21">
        <v>426900</v>
      </c>
      <c r="F34" s="21">
        <f t="shared" si="3"/>
        <v>677736400</v>
      </c>
      <c r="G34" s="21">
        <f t="shared" si="4"/>
        <v>726583800</v>
      </c>
      <c r="H34" s="22">
        <f t="shared" si="5"/>
        <v>107.20743345052736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30</v>
      </c>
      <c r="D35" s="20">
        <f>さいたま!D35</f>
        <v>3140300</v>
      </c>
      <c r="E35" s="21">
        <f>SUM(E23:E34)</f>
        <v>2855800</v>
      </c>
      <c r="F35" s="21">
        <f>SUM(F23:F34)</f>
        <v>3249751900</v>
      </c>
      <c r="G35" s="21">
        <f>SUM(G23:G34)</f>
        <v>3273042400</v>
      </c>
      <c r="H35" s="22">
        <f t="shared" si="5"/>
        <v>100.71668547989772</v>
      </c>
      <c r="I35" s="10"/>
    </row>
    <row r="36" spans="1:9" x14ac:dyDescent="0.15">
      <c r="F36" s="2">
        <f>F35/B35</f>
        <v>327827.28740038333</v>
      </c>
      <c r="G36" s="2">
        <f>G35/C35</f>
        <v>109101413.33333333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1">
        <v>0</v>
      </c>
      <c r="D40" s="20">
        <f>さいたま!D40</f>
        <v>149700</v>
      </c>
      <c r="E40" s="21">
        <v>0</v>
      </c>
      <c r="F40" s="21">
        <f t="shared" ref="F40:F51" si="6">IF(C40=0,0,B40*D40)</f>
        <v>0</v>
      </c>
      <c r="G40" s="21">
        <f t="shared" ref="G40:G51" si="7">B40*E40</f>
        <v>0</v>
      </c>
      <c r="H40" s="22" t="e">
        <f>G40/F40*100</f>
        <v>#DIV/0!</v>
      </c>
      <c r="I40" s="10"/>
    </row>
    <row r="41" spans="1:9" x14ac:dyDescent="0.15">
      <c r="A41" s="19" t="s">
        <v>17</v>
      </c>
      <c r="B41" s="20">
        <f>さいたま!B41</f>
        <v>671</v>
      </c>
      <c r="C41" s="21">
        <v>1</v>
      </c>
      <c r="D41" s="20">
        <f>さいたま!D41</f>
        <v>156400</v>
      </c>
      <c r="E41" s="21">
        <v>156800</v>
      </c>
      <c r="F41" s="21">
        <f t="shared" si="6"/>
        <v>104944400</v>
      </c>
      <c r="G41" s="21">
        <f t="shared" si="7"/>
        <v>105212800</v>
      </c>
      <c r="H41" s="22">
        <f>G41/F41*100</f>
        <v>100.25575447570331</v>
      </c>
      <c r="I41" s="10"/>
    </row>
    <row r="42" spans="1:9" x14ac:dyDescent="0.15">
      <c r="A42" s="19" t="s">
        <v>18</v>
      </c>
      <c r="B42" s="20">
        <f>さいたま!B42</f>
        <v>608</v>
      </c>
      <c r="C42" s="21">
        <v>0</v>
      </c>
      <c r="D42" s="20">
        <f>さいたま!D42</f>
        <v>159900</v>
      </c>
      <c r="E42" s="21">
        <v>0</v>
      </c>
      <c r="F42" s="21">
        <f t="shared" si="6"/>
        <v>0</v>
      </c>
      <c r="G42" s="21">
        <f t="shared" si="7"/>
        <v>0</v>
      </c>
      <c r="H42" s="22" t="e">
        <f>G42/F42*100</f>
        <v>#DIV/0!</v>
      </c>
      <c r="I42" s="10"/>
    </row>
    <row r="43" spans="1:9" ht="14.25" thickBot="1" x14ac:dyDescent="0.2">
      <c r="A43" s="34" t="s">
        <v>19</v>
      </c>
      <c r="B43" s="35">
        <f>さいたま!B43</f>
        <v>973</v>
      </c>
      <c r="C43" s="36">
        <v>0</v>
      </c>
      <c r="D43" s="35">
        <f>さいたま!D43</f>
        <v>170100</v>
      </c>
      <c r="E43" s="36">
        <v>0</v>
      </c>
      <c r="F43" s="36">
        <f t="shared" si="6"/>
        <v>0</v>
      </c>
      <c r="G43" s="36">
        <f t="shared" si="7"/>
        <v>0</v>
      </c>
      <c r="H43" s="38" t="e">
        <f t="shared" ref="H43:H52" si="8">G43/F43*100</f>
        <v>#DIV/0!</v>
      </c>
      <c r="I43" s="10"/>
    </row>
    <row r="44" spans="1:9" x14ac:dyDescent="0.15">
      <c r="A44" s="39" t="s">
        <v>20</v>
      </c>
      <c r="B44" s="40">
        <f>さいたま!B44</f>
        <v>380</v>
      </c>
      <c r="C44" s="40">
        <v>3</v>
      </c>
      <c r="D44" s="40">
        <f>さいたま!D44</f>
        <v>187800</v>
      </c>
      <c r="E44" s="40">
        <v>186500</v>
      </c>
      <c r="F44" s="40">
        <f t="shared" si="6"/>
        <v>71364000</v>
      </c>
      <c r="G44" s="40">
        <f t="shared" si="7"/>
        <v>70870000</v>
      </c>
      <c r="H44" s="42">
        <f t="shared" si="8"/>
        <v>99.30777422790203</v>
      </c>
      <c r="I44" s="10"/>
    </row>
    <row r="45" spans="1:9" x14ac:dyDescent="0.15">
      <c r="A45" s="19" t="s">
        <v>21</v>
      </c>
      <c r="B45" s="20">
        <f>さいたま!B45</f>
        <v>657</v>
      </c>
      <c r="C45" s="21">
        <v>1</v>
      </c>
      <c r="D45" s="20">
        <f>さいたま!D45</f>
        <v>208300</v>
      </c>
      <c r="E45" s="21">
        <v>194500</v>
      </c>
      <c r="F45" s="21">
        <f t="shared" si="6"/>
        <v>136853100</v>
      </c>
      <c r="G45" s="21">
        <f t="shared" si="7"/>
        <v>127786500</v>
      </c>
      <c r="H45" s="22">
        <f t="shared" si="8"/>
        <v>93.37493999039846</v>
      </c>
      <c r="I45" s="10"/>
    </row>
    <row r="46" spans="1:9" x14ac:dyDescent="0.15">
      <c r="A46" s="19" t="s">
        <v>22</v>
      </c>
      <c r="B46" s="20">
        <f>さいたま!B46</f>
        <v>1596</v>
      </c>
      <c r="C46" s="21">
        <v>4</v>
      </c>
      <c r="D46" s="20">
        <f>さいたま!D46</f>
        <v>242800</v>
      </c>
      <c r="E46" s="21">
        <v>233200</v>
      </c>
      <c r="F46" s="21">
        <f t="shared" si="6"/>
        <v>387508800</v>
      </c>
      <c r="G46" s="21">
        <f t="shared" si="7"/>
        <v>372187200</v>
      </c>
      <c r="H46" s="22">
        <f t="shared" si="8"/>
        <v>96.046128500823727</v>
      </c>
      <c r="I46" s="10"/>
    </row>
    <row r="47" spans="1:9" ht="14.25" thickBot="1" x14ac:dyDescent="0.2">
      <c r="A47" s="43" t="s">
        <v>23</v>
      </c>
      <c r="B47" s="44">
        <f>さいたま!B47</f>
        <v>2806</v>
      </c>
      <c r="C47" s="45">
        <v>0</v>
      </c>
      <c r="D47" s="44">
        <f>さいたま!D47</f>
        <v>283900</v>
      </c>
      <c r="E47" s="45">
        <v>0</v>
      </c>
      <c r="F47" s="45">
        <f t="shared" si="6"/>
        <v>0</v>
      </c>
      <c r="G47" s="45">
        <f t="shared" si="7"/>
        <v>0</v>
      </c>
      <c r="H47" s="47" t="e">
        <f t="shared" si="8"/>
        <v>#DIV/0!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3</v>
      </c>
      <c r="D48" s="20">
        <f>さいたま!D48</f>
        <v>329300</v>
      </c>
      <c r="E48" s="20">
        <v>315200</v>
      </c>
      <c r="F48" s="20">
        <f t="shared" si="6"/>
        <v>2174367900</v>
      </c>
      <c r="G48" s="20">
        <f t="shared" si="7"/>
        <v>2081265600</v>
      </c>
      <c r="H48" s="28">
        <f t="shared" si="8"/>
        <v>95.718190100212581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7</v>
      </c>
      <c r="D49" s="20">
        <f>さいたま!D49</f>
        <v>359000</v>
      </c>
      <c r="E49" s="21">
        <v>346800</v>
      </c>
      <c r="F49" s="21">
        <f t="shared" si="6"/>
        <v>4065316000</v>
      </c>
      <c r="G49" s="21">
        <f t="shared" si="7"/>
        <v>3927163200</v>
      </c>
      <c r="H49" s="22">
        <f t="shared" si="8"/>
        <v>96.601671309192199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2</v>
      </c>
      <c r="D50" s="20">
        <f>さいたま!D50</f>
        <v>380700</v>
      </c>
      <c r="E50" s="21">
        <v>358800</v>
      </c>
      <c r="F50" s="21">
        <f t="shared" si="6"/>
        <v>4348355400</v>
      </c>
      <c r="G50" s="21">
        <f t="shared" si="7"/>
        <v>4098213600</v>
      </c>
      <c r="H50" s="22">
        <f t="shared" si="8"/>
        <v>94.247438928289995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9</v>
      </c>
      <c r="D51" s="20">
        <f>さいたま!D51</f>
        <v>393500</v>
      </c>
      <c r="E51" s="21">
        <v>396700</v>
      </c>
      <c r="F51" s="21">
        <f t="shared" si="6"/>
        <v>5507032500</v>
      </c>
      <c r="G51" s="21">
        <f t="shared" si="7"/>
        <v>5551816500</v>
      </c>
      <c r="H51" s="22">
        <f t="shared" si="8"/>
        <v>100.81321473951715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30</v>
      </c>
      <c r="D52" s="20">
        <f>さいたま!D52</f>
        <v>3021400</v>
      </c>
      <c r="E52" s="21">
        <f>SUM(E40:E51)</f>
        <v>2188500</v>
      </c>
      <c r="F52" s="21">
        <f>SUM(F40:F51)</f>
        <v>16795742100</v>
      </c>
      <c r="G52" s="21">
        <f>SUM(G40:G51)</f>
        <v>16334515400</v>
      </c>
      <c r="H52" s="22">
        <f t="shared" si="8"/>
        <v>97.253906988724253</v>
      </c>
      <c r="I52" s="10"/>
    </row>
    <row r="53" spans="1:9" x14ac:dyDescent="0.15">
      <c r="F53" s="2">
        <f>F52/B52</f>
        <v>323804.55176402547</v>
      </c>
      <c r="G53" s="2">
        <f>G52/C52</f>
        <v>544483846.66666663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1">
        <v>0</v>
      </c>
      <c r="D57" s="20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0">
        <f>さいたま!B58</f>
        <v>0</v>
      </c>
      <c r="C58" s="21">
        <v>0</v>
      </c>
      <c r="D58" s="20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0">
        <f>さいたま!B59</f>
        <v>0</v>
      </c>
      <c r="C59" s="21">
        <v>0</v>
      </c>
      <c r="D59" s="20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34" t="s">
        <v>19</v>
      </c>
      <c r="B60" s="35">
        <f>さいたま!B60</f>
        <v>0</v>
      </c>
      <c r="C60" s="36">
        <v>0</v>
      </c>
      <c r="D60" s="35">
        <f>さいたま!D60</f>
        <v>0</v>
      </c>
      <c r="E60" s="36">
        <v>0</v>
      </c>
      <c r="F60" s="36">
        <f t="shared" si="9"/>
        <v>0</v>
      </c>
      <c r="G60" s="36">
        <f t="shared" si="10"/>
        <v>0</v>
      </c>
      <c r="H60" s="38" t="e">
        <f t="shared" si="11"/>
        <v>#DIV/0!</v>
      </c>
      <c r="I60" s="10"/>
    </row>
    <row r="61" spans="1:9" x14ac:dyDescent="0.15">
      <c r="A61" s="39" t="s">
        <v>20</v>
      </c>
      <c r="B61" s="40">
        <f>さいたま!B61</f>
        <v>0</v>
      </c>
      <c r="C61" s="40">
        <v>0</v>
      </c>
      <c r="D61" s="40">
        <f>さいたま!D61</f>
        <v>0</v>
      </c>
      <c r="E61" s="40">
        <v>0</v>
      </c>
      <c r="F61" s="40">
        <f t="shared" si="9"/>
        <v>0</v>
      </c>
      <c r="G61" s="40">
        <f t="shared" si="10"/>
        <v>0</v>
      </c>
      <c r="H61" s="42" t="e">
        <f t="shared" si="11"/>
        <v>#DIV/0!</v>
      </c>
      <c r="I61" s="10"/>
    </row>
    <row r="62" spans="1:9" x14ac:dyDescent="0.15">
      <c r="A62" s="19" t="s">
        <v>21</v>
      </c>
      <c r="B62" s="20">
        <f>さいたま!B62</f>
        <v>0</v>
      </c>
      <c r="C62" s="21">
        <v>0</v>
      </c>
      <c r="D62" s="20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0">
        <f>さいたま!B63</f>
        <v>9</v>
      </c>
      <c r="C63" s="21">
        <v>0</v>
      </c>
      <c r="D63" s="20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43" t="s">
        <v>23</v>
      </c>
      <c r="B64" s="44">
        <f>さいたま!B64</f>
        <v>8</v>
      </c>
      <c r="C64" s="45">
        <v>0</v>
      </c>
      <c r="D64" s="44">
        <f>さいたま!D64</f>
        <v>240200</v>
      </c>
      <c r="E64" s="45">
        <v>0</v>
      </c>
      <c r="F64" s="45">
        <f t="shared" si="9"/>
        <v>0</v>
      </c>
      <c r="G64" s="45">
        <f t="shared" si="10"/>
        <v>0</v>
      </c>
      <c r="H64" s="47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0</v>
      </c>
      <c r="D65" s="20">
        <f>さいたま!D65</f>
        <v>284600</v>
      </c>
      <c r="E65" s="20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0</v>
      </c>
      <c r="D66" s="20">
        <f>さいたま!D66</f>
        <v>322100</v>
      </c>
      <c r="E66" s="21">
        <v>0</v>
      </c>
      <c r="F66" s="21">
        <f t="shared" si="9"/>
        <v>0</v>
      </c>
      <c r="G66" s="21">
        <f t="shared" si="10"/>
        <v>0</v>
      </c>
      <c r="H66" s="22" t="e">
        <f t="shared" si="11"/>
        <v>#DIV/0!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0</v>
      </c>
      <c r="D67" s="20">
        <f>さいたま!D67</f>
        <v>352800</v>
      </c>
      <c r="E67" s="21">
        <v>0</v>
      </c>
      <c r="F67" s="21">
        <f t="shared" si="9"/>
        <v>0</v>
      </c>
      <c r="G67" s="21">
        <f t="shared" si="10"/>
        <v>0</v>
      </c>
      <c r="H67" s="22" t="e">
        <f>G67/F67*100</f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0</v>
      </c>
      <c r="D68" s="20">
        <f>さいたま!D68</f>
        <v>384400</v>
      </c>
      <c r="E68" s="21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0</v>
      </c>
      <c r="D69" s="20">
        <f>さいたま!D69</f>
        <v>1796700</v>
      </c>
      <c r="E69" s="21">
        <f>SUM(E57:E68)</f>
        <v>0</v>
      </c>
      <c r="F69" s="21">
        <f>SUM(F57:F68)</f>
        <v>0</v>
      </c>
      <c r="G69" s="21">
        <f>SUM(G57:G68)</f>
        <v>0</v>
      </c>
      <c r="H69" s="22" t="e">
        <f>G69/F69*100</f>
        <v>#DIV/0!</v>
      </c>
      <c r="I69" s="10"/>
    </row>
    <row r="70" spans="1:256" ht="14.25" thickBot="1" x14ac:dyDescent="0.2">
      <c r="F70" s="2">
        <f>F69/B69</f>
        <v>0</v>
      </c>
      <c r="G70" s="2" t="e">
        <f>G69/C69</f>
        <v>#DIV/0!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96.844822502891333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A71:B71"/>
    <mergeCell ref="A1:C1"/>
    <mergeCell ref="D4:E4"/>
    <mergeCell ref="D21:E21"/>
    <mergeCell ref="D38:E38"/>
    <mergeCell ref="D55:E55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41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190"/>
  <sheetViews>
    <sheetView tabSelected="1" view="pageBreakPreview" topLeftCell="A22" zoomScaleNormal="100" zoomScaleSheetLayoutView="100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43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17" t="s">
        <v>10</v>
      </c>
      <c r="D5" s="13" t="s">
        <v>11</v>
      </c>
      <c r="E5" s="13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20">
        <f>さいたま!B6</f>
        <v>2538</v>
      </c>
      <c r="C6" s="20">
        <v>9</v>
      </c>
      <c r="D6" s="20">
        <f>さいたま!D6</f>
        <v>185900</v>
      </c>
      <c r="E6" s="21">
        <v>185800</v>
      </c>
      <c r="F6" s="21">
        <f t="shared" ref="F6:F17" si="0">IF(C6=0,0,B6*D6)</f>
        <v>471814200</v>
      </c>
      <c r="G6" s="21">
        <f t="shared" ref="G6:G17" si="1">B6*E6</f>
        <v>471560400</v>
      </c>
      <c r="H6" s="22">
        <f t="shared" ref="H6:H18" si="2">G6/F6*100</f>
        <v>99.946207638515332</v>
      </c>
      <c r="I6" s="10"/>
    </row>
    <row r="7" spans="1:256" x14ac:dyDescent="0.15">
      <c r="A7" s="19" t="s">
        <v>75</v>
      </c>
      <c r="B7" s="20">
        <f>さいたま!B7</f>
        <v>2739</v>
      </c>
      <c r="C7" s="21">
        <v>8</v>
      </c>
      <c r="D7" s="20">
        <f>さいたま!D7</f>
        <v>192100</v>
      </c>
      <c r="E7" s="21">
        <v>191400</v>
      </c>
      <c r="F7" s="21">
        <f t="shared" si="0"/>
        <v>526161900</v>
      </c>
      <c r="G7" s="21">
        <f t="shared" si="1"/>
        <v>524244600</v>
      </c>
      <c r="H7" s="22">
        <f t="shared" si="2"/>
        <v>99.635606454971366</v>
      </c>
      <c r="I7" s="10"/>
    </row>
    <row r="8" spans="1:256" x14ac:dyDescent="0.15">
      <c r="A8" s="19" t="s">
        <v>18</v>
      </c>
      <c r="B8" s="21">
        <f>さいたま!B8</f>
        <v>2665</v>
      </c>
      <c r="C8" s="21">
        <v>8</v>
      </c>
      <c r="D8" s="21">
        <f>さいたま!D8</f>
        <v>199600</v>
      </c>
      <c r="E8" s="21">
        <v>202700</v>
      </c>
      <c r="F8" s="21">
        <f t="shared" si="0"/>
        <v>531934000</v>
      </c>
      <c r="G8" s="21">
        <f t="shared" si="1"/>
        <v>540195500</v>
      </c>
      <c r="H8" s="22">
        <f t="shared" si="2"/>
        <v>101.55310621242486</v>
      </c>
      <c r="I8" s="10"/>
    </row>
    <row r="9" spans="1:256" ht="14.25" thickBot="1" x14ac:dyDescent="0.2">
      <c r="A9" s="29" t="s">
        <v>19</v>
      </c>
      <c r="B9" s="33">
        <f>さいたま!B9</f>
        <v>4645</v>
      </c>
      <c r="C9" s="30">
        <v>18</v>
      </c>
      <c r="D9" s="33">
        <f>さいたま!D9</f>
        <v>211700</v>
      </c>
      <c r="E9" s="30">
        <v>213400</v>
      </c>
      <c r="F9" s="30">
        <f t="shared" si="0"/>
        <v>983346500</v>
      </c>
      <c r="G9" s="30">
        <f t="shared" si="1"/>
        <v>991243000</v>
      </c>
      <c r="H9" s="31">
        <f t="shared" si="2"/>
        <v>100.80302314596126</v>
      </c>
      <c r="I9" s="10"/>
    </row>
    <row r="10" spans="1:256" x14ac:dyDescent="0.15">
      <c r="A10" s="27" t="s">
        <v>20</v>
      </c>
      <c r="B10" s="20">
        <f>さいたま!B10</f>
        <v>3696</v>
      </c>
      <c r="C10" s="20">
        <v>20</v>
      </c>
      <c r="D10" s="20">
        <f>さいたま!D10</f>
        <v>229600</v>
      </c>
      <c r="E10" s="20">
        <v>226500</v>
      </c>
      <c r="F10" s="20">
        <f t="shared" si="0"/>
        <v>848601600</v>
      </c>
      <c r="G10" s="20">
        <f t="shared" si="1"/>
        <v>837144000</v>
      </c>
      <c r="H10" s="28">
        <f t="shared" si="2"/>
        <v>98.649825783972119</v>
      </c>
      <c r="I10" s="10"/>
    </row>
    <row r="11" spans="1:256" x14ac:dyDescent="0.15">
      <c r="A11" s="19" t="s">
        <v>21</v>
      </c>
      <c r="B11" s="20">
        <f>さいたま!B11</f>
        <v>6043</v>
      </c>
      <c r="C11" s="21">
        <v>31</v>
      </c>
      <c r="D11" s="20">
        <f>さいたま!D11</f>
        <v>252600</v>
      </c>
      <c r="E11" s="21">
        <v>244700</v>
      </c>
      <c r="F11" s="21">
        <f t="shared" si="0"/>
        <v>1526461800</v>
      </c>
      <c r="G11" s="21">
        <f t="shared" si="1"/>
        <v>1478722100</v>
      </c>
      <c r="H11" s="22">
        <f t="shared" si="2"/>
        <v>96.872525732383224</v>
      </c>
      <c r="I11" s="10"/>
    </row>
    <row r="12" spans="1:256" x14ac:dyDescent="0.15">
      <c r="A12" s="19" t="s">
        <v>22</v>
      </c>
      <c r="B12" s="21">
        <f>さいたま!B12</f>
        <v>11105</v>
      </c>
      <c r="C12" s="21">
        <v>36</v>
      </c>
      <c r="D12" s="21">
        <f>さいたま!D12</f>
        <v>293000</v>
      </c>
      <c r="E12" s="21">
        <v>280500</v>
      </c>
      <c r="F12" s="21">
        <f t="shared" si="0"/>
        <v>3253765000</v>
      </c>
      <c r="G12" s="21">
        <f t="shared" si="1"/>
        <v>3114952500</v>
      </c>
      <c r="H12" s="22">
        <f t="shared" si="2"/>
        <v>95.73378839590444</v>
      </c>
      <c r="I12" s="10"/>
    </row>
    <row r="13" spans="1:256" ht="14.25" thickBot="1" x14ac:dyDescent="0.2">
      <c r="A13" s="29" t="s">
        <v>23</v>
      </c>
      <c r="B13" s="33">
        <f>さいたま!B13</f>
        <v>12674</v>
      </c>
      <c r="C13" s="30">
        <v>27</v>
      </c>
      <c r="D13" s="33">
        <f>さいたま!D13</f>
        <v>333000</v>
      </c>
      <c r="E13" s="30">
        <v>320400</v>
      </c>
      <c r="F13" s="30">
        <f t="shared" si="0"/>
        <v>4220442000</v>
      </c>
      <c r="G13" s="30">
        <f t="shared" si="1"/>
        <v>4060749600</v>
      </c>
      <c r="H13" s="31">
        <f t="shared" si="2"/>
        <v>96.216216216216225</v>
      </c>
      <c r="I13" s="10"/>
    </row>
    <row r="14" spans="1:256" x14ac:dyDescent="0.15">
      <c r="A14" s="27" t="s">
        <v>24</v>
      </c>
      <c r="B14" s="20">
        <f>さいたま!B14</f>
        <v>13152</v>
      </c>
      <c r="C14" s="20">
        <v>36</v>
      </c>
      <c r="D14" s="20">
        <f>さいたま!D14</f>
        <v>372400</v>
      </c>
      <c r="E14" s="20">
        <v>366600</v>
      </c>
      <c r="F14" s="20">
        <f t="shared" si="0"/>
        <v>4897804800</v>
      </c>
      <c r="G14" s="20">
        <f t="shared" si="1"/>
        <v>4821523200</v>
      </c>
      <c r="H14" s="28">
        <f t="shared" si="2"/>
        <v>98.442534908700324</v>
      </c>
      <c r="I14" s="10"/>
    </row>
    <row r="15" spans="1:256" x14ac:dyDescent="0.15">
      <c r="A15" s="19" t="s">
        <v>25</v>
      </c>
      <c r="B15" s="20">
        <f>さいたま!B15</f>
        <v>10229</v>
      </c>
      <c r="C15" s="21">
        <v>46</v>
      </c>
      <c r="D15" s="20">
        <f>さいたま!D15</f>
        <v>399300</v>
      </c>
      <c r="E15" s="21">
        <v>394700</v>
      </c>
      <c r="F15" s="21">
        <f t="shared" si="0"/>
        <v>4084439700</v>
      </c>
      <c r="G15" s="21">
        <f t="shared" si="1"/>
        <v>4037386300</v>
      </c>
      <c r="H15" s="22">
        <f t="shared" si="2"/>
        <v>98.84798397195091</v>
      </c>
      <c r="I15" s="10"/>
    </row>
    <row r="16" spans="1:256" x14ac:dyDescent="0.15">
      <c r="A16" s="19" t="s">
        <v>26</v>
      </c>
      <c r="B16" s="20">
        <f>さいたま!B16</f>
        <v>6873</v>
      </c>
      <c r="C16" s="21">
        <v>28</v>
      </c>
      <c r="D16" s="20">
        <f>さいたま!D16</f>
        <v>406500</v>
      </c>
      <c r="E16" s="21">
        <v>421500</v>
      </c>
      <c r="F16" s="21">
        <f t="shared" si="0"/>
        <v>2793874500</v>
      </c>
      <c r="G16" s="21">
        <f t="shared" si="1"/>
        <v>2896969500</v>
      </c>
      <c r="H16" s="22">
        <f t="shared" si="2"/>
        <v>103.69003690036899</v>
      </c>
      <c r="I16" s="10"/>
    </row>
    <row r="17" spans="1:9" x14ac:dyDescent="0.15">
      <c r="A17" s="19" t="s">
        <v>27</v>
      </c>
      <c r="B17" s="20">
        <f>さいたま!B17</f>
        <v>1876</v>
      </c>
      <c r="C17" s="21">
        <v>1</v>
      </c>
      <c r="D17" s="20">
        <f>さいたま!D17</f>
        <v>408400</v>
      </c>
      <c r="E17" s="21">
        <v>465000</v>
      </c>
      <c r="F17" s="21">
        <f t="shared" si="0"/>
        <v>766158400</v>
      </c>
      <c r="G17" s="21">
        <f t="shared" si="1"/>
        <v>872340000</v>
      </c>
      <c r="H17" s="22">
        <f t="shared" si="2"/>
        <v>113.85896180215475</v>
      </c>
      <c r="I17" s="10"/>
    </row>
    <row r="18" spans="1:9" x14ac:dyDescent="0.15">
      <c r="A18" s="19" t="s">
        <v>28</v>
      </c>
      <c r="B18" s="20">
        <f>さいたま!B18</f>
        <v>78235</v>
      </c>
      <c r="C18" s="21">
        <f>SUM(C6:C17)</f>
        <v>268</v>
      </c>
      <c r="D18" s="20">
        <f>さいたま!D18</f>
        <v>3484100</v>
      </c>
      <c r="E18" s="21">
        <f>SUM(E6:E17)</f>
        <v>3513200</v>
      </c>
      <c r="F18" s="21">
        <f>SUM(F6:F17)</f>
        <v>24904804400</v>
      </c>
      <c r="G18" s="21">
        <f>SUM(G6:G17)</f>
        <v>24647030700</v>
      </c>
      <c r="H18" s="22">
        <f t="shared" si="2"/>
        <v>98.964963964944857</v>
      </c>
      <c r="I18" s="10"/>
    </row>
    <row r="19" spans="1:9" x14ac:dyDescent="0.15">
      <c r="F19" s="2">
        <f>F18/B18</f>
        <v>318333.28305745509</v>
      </c>
      <c r="G19" s="2">
        <f>G18/C18</f>
        <v>91966532.462686568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1">
        <v>1</v>
      </c>
      <c r="D23" s="20">
        <f>さいたま!D23</f>
        <v>160900</v>
      </c>
      <c r="E23" s="21">
        <v>165700</v>
      </c>
      <c r="F23" s="21">
        <f t="shared" ref="F23:F34" si="3">IF(C23=0,0,B23*D23)</f>
        <v>24135000</v>
      </c>
      <c r="G23" s="21">
        <f t="shared" ref="G23:G34" si="4">B23*E23</f>
        <v>24855000</v>
      </c>
      <c r="H23" s="22">
        <f>G23/F23*100</f>
        <v>102.98321939092605</v>
      </c>
      <c r="I23" s="10"/>
    </row>
    <row r="24" spans="1:9" x14ac:dyDescent="0.15">
      <c r="A24" s="19" t="s">
        <v>17</v>
      </c>
      <c r="B24" s="21">
        <f>さいたま!B24</f>
        <v>179</v>
      </c>
      <c r="C24" s="21">
        <v>2</v>
      </c>
      <c r="D24" s="21">
        <f>さいたま!D24</f>
        <v>163600</v>
      </c>
      <c r="E24" s="21">
        <v>173900</v>
      </c>
      <c r="F24" s="21">
        <f t="shared" si="3"/>
        <v>29284400</v>
      </c>
      <c r="G24" s="21">
        <f t="shared" si="4"/>
        <v>31128100</v>
      </c>
      <c r="H24" s="22">
        <f>G24/F24*100</f>
        <v>106.29584352078241</v>
      </c>
      <c r="I24" s="10"/>
    </row>
    <row r="25" spans="1:9" x14ac:dyDescent="0.15">
      <c r="A25" s="19" t="s">
        <v>18</v>
      </c>
      <c r="B25" s="20">
        <f>さいたま!B25</f>
        <v>158</v>
      </c>
      <c r="C25" s="48">
        <v>0</v>
      </c>
      <c r="D25" s="20">
        <f>さいたま!D25</f>
        <v>171700</v>
      </c>
      <c r="E25" s="21">
        <v>0</v>
      </c>
      <c r="F25" s="21">
        <f t="shared" si="3"/>
        <v>0</v>
      </c>
      <c r="G25" s="21">
        <f t="shared" si="4"/>
        <v>0</v>
      </c>
      <c r="H25" s="22" t="e">
        <f>G25/F25*100</f>
        <v>#DIV/0!</v>
      </c>
      <c r="I25" s="10"/>
    </row>
    <row r="26" spans="1:9" ht="14.25" thickBot="1" x14ac:dyDescent="0.2">
      <c r="A26" s="29" t="s">
        <v>19</v>
      </c>
      <c r="B26" s="33">
        <f>さいたま!B26</f>
        <v>286</v>
      </c>
      <c r="C26" s="30">
        <v>1</v>
      </c>
      <c r="D26" s="33">
        <f>さいたま!D26</f>
        <v>179500</v>
      </c>
      <c r="E26" s="30">
        <v>203300</v>
      </c>
      <c r="F26" s="30">
        <f t="shared" si="3"/>
        <v>51337000</v>
      </c>
      <c r="G26" s="30">
        <f t="shared" si="4"/>
        <v>58143800</v>
      </c>
      <c r="H26" s="31">
        <f t="shared" ref="H26:H35" si="5">G26/F26*100</f>
        <v>113.25905292479108</v>
      </c>
      <c r="I26" s="10"/>
    </row>
    <row r="27" spans="1:9" x14ac:dyDescent="0.15">
      <c r="A27" s="27" t="s">
        <v>20</v>
      </c>
      <c r="B27" s="20">
        <f>さいたま!B27</f>
        <v>162</v>
      </c>
      <c r="C27" s="20">
        <v>2</v>
      </c>
      <c r="D27" s="20">
        <f>さいたま!D27</f>
        <v>200600</v>
      </c>
      <c r="E27" s="20">
        <v>213800</v>
      </c>
      <c r="F27" s="20">
        <f t="shared" si="3"/>
        <v>32497200</v>
      </c>
      <c r="G27" s="20">
        <f t="shared" si="4"/>
        <v>34635600</v>
      </c>
      <c r="H27" s="28">
        <f t="shared" si="5"/>
        <v>106.58025922233301</v>
      </c>
      <c r="I27" s="10"/>
    </row>
    <row r="28" spans="1:9" x14ac:dyDescent="0.15">
      <c r="A28" s="19" t="s">
        <v>21</v>
      </c>
      <c r="B28" s="20">
        <f>さいたま!B28</f>
        <v>270</v>
      </c>
      <c r="C28" s="21">
        <v>3</v>
      </c>
      <c r="D28" s="20">
        <f>さいたま!D28</f>
        <v>221500</v>
      </c>
      <c r="E28" s="21">
        <v>225900</v>
      </c>
      <c r="F28" s="21">
        <f t="shared" si="3"/>
        <v>59805000</v>
      </c>
      <c r="G28" s="21">
        <f t="shared" si="4"/>
        <v>60993000</v>
      </c>
      <c r="H28" s="22">
        <f t="shared" si="5"/>
        <v>101.98645598194132</v>
      </c>
      <c r="I28" s="10"/>
    </row>
    <row r="29" spans="1:9" x14ac:dyDescent="0.15">
      <c r="A29" s="19" t="s">
        <v>22</v>
      </c>
      <c r="B29" s="21">
        <f>さいたま!B29</f>
        <v>704</v>
      </c>
      <c r="C29" s="21">
        <v>3</v>
      </c>
      <c r="D29" s="21">
        <f>さいたま!D29</f>
        <v>256800</v>
      </c>
      <c r="E29" s="21">
        <v>252400</v>
      </c>
      <c r="F29" s="21">
        <f t="shared" si="3"/>
        <v>180787200</v>
      </c>
      <c r="G29" s="21">
        <f t="shared" si="4"/>
        <v>177689600</v>
      </c>
      <c r="H29" s="22">
        <f t="shared" si="5"/>
        <v>98.286604361370721</v>
      </c>
      <c r="I29" s="10"/>
    </row>
    <row r="30" spans="1:9" ht="14.25" thickBot="1" x14ac:dyDescent="0.2">
      <c r="A30" s="29" t="s">
        <v>23</v>
      </c>
      <c r="B30" s="33">
        <f>さいたま!B30</f>
        <v>1079</v>
      </c>
      <c r="C30" s="30">
        <v>6</v>
      </c>
      <c r="D30" s="33">
        <f>さいたま!D30</f>
        <v>298400</v>
      </c>
      <c r="E30" s="30">
        <v>284600</v>
      </c>
      <c r="F30" s="30">
        <f t="shared" si="3"/>
        <v>321973600</v>
      </c>
      <c r="G30" s="30">
        <f t="shared" si="4"/>
        <v>307083400</v>
      </c>
      <c r="H30" s="31">
        <f t="shared" si="5"/>
        <v>95.375335120643427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5</v>
      </c>
      <c r="D31" s="20">
        <f>さいたま!D31</f>
        <v>337400</v>
      </c>
      <c r="E31" s="20">
        <v>347600</v>
      </c>
      <c r="F31" s="20">
        <f t="shared" si="3"/>
        <v>616092400</v>
      </c>
      <c r="G31" s="20">
        <f t="shared" si="4"/>
        <v>634717600</v>
      </c>
      <c r="H31" s="28">
        <f t="shared" si="5"/>
        <v>103.02311796087729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13</v>
      </c>
      <c r="D32" s="20">
        <f>さいたま!D32</f>
        <v>364600</v>
      </c>
      <c r="E32" s="21">
        <v>358600</v>
      </c>
      <c r="F32" s="21">
        <f t="shared" si="3"/>
        <v>562942400</v>
      </c>
      <c r="G32" s="21">
        <f t="shared" si="4"/>
        <v>553678400</v>
      </c>
      <c r="H32" s="22">
        <f t="shared" si="5"/>
        <v>98.354360943499728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6</v>
      </c>
      <c r="D33" s="20">
        <f>さいたま!D33</f>
        <v>387100</v>
      </c>
      <c r="E33" s="21">
        <v>362800</v>
      </c>
      <c r="F33" s="21">
        <f t="shared" si="3"/>
        <v>717296300</v>
      </c>
      <c r="G33" s="21">
        <f t="shared" si="4"/>
        <v>672268400</v>
      </c>
      <c r="H33" s="22">
        <f t="shared" si="5"/>
        <v>93.722552312064067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0</v>
      </c>
      <c r="D34" s="20">
        <f>さいたま!D34</f>
        <v>398200</v>
      </c>
      <c r="E34" s="21">
        <v>0</v>
      </c>
      <c r="F34" s="21">
        <f t="shared" si="3"/>
        <v>0</v>
      </c>
      <c r="G34" s="21">
        <f t="shared" si="4"/>
        <v>0</v>
      </c>
      <c r="H34" s="22" t="e">
        <f t="shared" si="5"/>
        <v>#DIV/0!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42</v>
      </c>
      <c r="D35" s="20">
        <f>さいたま!D35</f>
        <v>3140300</v>
      </c>
      <c r="E35" s="21">
        <f>SUM(E23:E34)</f>
        <v>2588600</v>
      </c>
      <c r="F35" s="21">
        <f>SUM(F23:F34)</f>
        <v>2596150500</v>
      </c>
      <c r="G35" s="21">
        <f>SUM(G23:G34)</f>
        <v>2555192900</v>
      </c>
      <c r="H35" s="22">
        <f t="shared" si="5"/>
        <v>98.422371892538578</v>
      </c>
      <c r="I35" s="10"/>
    </row>
    <row r="36" spans="1:9" x14ac:dyDescent="0.15">
      <c r="F36" s="2">
        <f>F35/B35</f>
        <v>261893.5236558055</v>
      </c>
      <c r="G36" s="2">
        <f>G35/C35</f>
        <v>60837926.190476194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1">
        <v>1</v>
      </c>
      <c r="D40" s="20">
        <f>さいたま!D40</f>
        <v>149700</v>
      </c>
      <c r="E40" s="21">
        <v>151500</v>
      </c>
      <c r="F40" s="21">
        <f t="shared" ref="F40:F51" si="6">IF(C40=0,0,B40*D40)</f>
        <v>124999500</v>
      </c>
      <c r="G40" s="21">
        <f t="shared" ref="G40:G51" si="7">B40*E40</f>
        <v>126502500</v>
      </c>
      <c r="H40" s="22">
        <f>G40/F40*100</f>
        <v>101.20240480961924</v>
      </c>
      <c r="I40" s="10"/>
    </row>
    <row r="41" spans="1:9" x14ac:dyDescent="0.15">
      <c r="A41" s="19" t="s">
        <v>17</v>
      </c>
      <c r="B41" s="20">
        <f>さいたま!B41</f>
        <v>671</v>
      </c>
      <c r="C41" s="21">
        <v>0</v>
      </c>
      <c r="D41" s="20">
        <f>さいたま!D41</f>
        <v>156400</v>
      </c>
      <c r="E41" s="21">
        <v>0</v>
      </c>
      <c r="F41" s="21">
        <f t="shared" si="6"/>
        <v>0</v>
      </c>
      <c r="G41" s="21">
        <f t="shared" si="7"/>
        <v>0</v>
      </c>
      <c r="H41" s="22" t="e">
        <f>G41/F41*100</f>
        <v>#DIV/0!</v>
      </c>
      <c r="I41" s="10"/>
    </row>
    <row r="42" spans="1:9" x14ac:dyDescent="0.15">
      <c r="A42" s="19" t="s">
        <v>18</v>
      </c>
      <c r="B42" s="21">
        <f>さいたま!B42</f>
        <v>608</v>
      </c>
      <c r="C42" s="21">
        <v>1</v>
      </c>
      <c r="D42" s="21">
        <f>さいたま!D42</f>
        <v>159900</v>
      </c>
      <c r="E42" s="21">
        <v>156800</v>
      </c>
      <c r="F42" s="21">
        <f t="shared" si="6"/>
        <v>97219200</v>
      </c>
      <c r="G42" s="21">
        <f t="shared" si="7"/>
        <v>95334400</v>
      </c>
      <c r="H42" s="22">
        <f>G42/F42*100</f>
        <v>98.061288305190743</v>
      </c>
      <c r="I42" s="10"/>
    </row>
    <row r="43" spans="1:9" ht="14.25" thickBot="1" x14ac:dyDescent="0.2">
      <c r="A43" s="29" t="s">
        <v>19</v>
      </c>
      <c r="B43" s="33">
        <f>さいたま!B43</f>
        <v>973</v>
      </c>
      <c r="C43" s="30">
        <v>2</v>
      </c>
      <c r="D43" s="33">
        <f>さいたま!D43</f>
        <v>170100</v>
      </c>
      <c r="E43" s="30">
        <v>168600</v>
      </c>
      <c r="F43" s="30">
        <f t="shared" si="6"/>
        <v>165507300</v>
      </c>
      <c r="G43" s="30">
        <f t="shared" si="7"/>
        <v>164047800</v>
      </c>
      <c r="H43" s="31">
        <f t="shared" ref="H43:H52" si="8">G43/F43*100</f>
        <v>99.118165784832442</v>
      </c>
      <c r="I43" s="10"/>
    </row>
    <row r="44" spans="1:9" x14ac:dyDescent="0.15">
      <c r="A44" s="27" t="s">
        <v>20</v>
      </c>
      <c r="B44" s="20">
        <f>さいたま!B44</f>
        <v>380</v>
      </c>
      <c r="C44" s="20">
        <v>3</v>
      </c>
      <c r="D44" s="20">
        <f>さいたま!D44</f>
        <v>187800</v>
      </c>
      <c r="E44" s="20">
        <v>185800</v>
      </c>
      <c r="F44" s="20">
        <f t="shared" si="6"/>
        <v>71364000</v>
      </c>
      <c r="G44" s="20">
        <f t="shared" si="7"/>
        <v>70604000</v>
      </c>
      <c r="H44" s="28">
        <f t="shared" si="8"/>
        <v>98.935037273695428</v>
      </c>
      <c r="I44" s="10"/>
    </row>
    <row r="45" spans="1:9" x14ac:dyDescent="0.15">
      <c r="A45" s="19" t="s">
        <v>21</v>
      </c>
      <c r="B45" s="20">
        <f>さいたま!B45</f>
        <v>657</v>
      </c>
      <c r="C45" s="21">
        <v>0</v>
      </c>
      <c r="D45" s="20">
        <f>さいたま!D45</f>
        <v>208300</v>
      </c>
      <c r="E45" s="21">
        <v>0</v>
      </c>
      <c r="F45" s="21">
        <f t="shared" si="6"/>
        <v>0</v>
      </c>
      <c r="G45" s="21">
        <f t="shared" si="7"/>
        <v>0</v>
      </c>
      <c r="H45" s="22" t="e">
        <f t="shared" si="8"/>
        <v>#DIV/0!</v>
      </c>
      <c r="I45" s="10"/>
    </row>
    <row r="46" spans="1:9" x14ac:dyDescent="0.15">
      <c r="A46" s="19" t="s">
        <v>22</v>
      </c>
      <c r="B46" s="20">
        <f>さいたま!B46</f>
        <v>1596</v>
      </c>
      <c r="C46" s="21">
        <v>0</v>
      </c>
      <c r="D46" s="20">
        <f>さいたま!D46</f>
        <v>242800</v>
      </c>
      <c r="E46" s="21">
        <v>0</v>
      </c>
      <c r="F46" s="21">
        <f t="shared" si="6"/>
        <v>0</v>
      </c>
      <c r="G46" s="21">
        <f t="shared" si="7"/>
        <v>0</v>
      </c>
      <c r="H46" s="22" t="e">
        <f t="shared" si="8"/>
        <v>#DIV/0!</v>
      </c>
      <c r="I46" s="10"/>
    </row>
    <row r="47" spans="1:9" ht="14.25" thickBot="1" x14ac:dyDescent="0.2">
      <c r="A47" s="29" t="s">
        <v>23</v>
      </c>
      <c r="B47" s="30">
        <f>さいたま!B47</f>
        <v>2806</v>
      </c>
      <c r="C47" s="30">
        <v>3</v>
      </c>
      <c r="D47" s="30">
        <f>さいたま!D47</f>
        <v>283900</v>
      </c>
      <c r="E47" s="30">
        <v>250700</v>
      </c>
      <c r="F47" s="30">
        <f t="shared" si="6"/>
        <v>796623400</v>
      </c>
      <c r="G47" s="30">
        <f t="shared" si="7"/>
        <v>703464200</v>
      </c>
      <c r="H47" s="31">
        <f t="shared" si="8"/>
        <v>88.305741458259945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1</v>
      </c>
      <c r="D48" s="20">
        <f>さいたま!D48</f>
        <v>329300</v>
      </c>
      <c r="E48" s="20">
        <v>355800</v>
      </c>
      <c r="F48" s="20">
        <f t="shared" si="6"/>
        <v>2174367900</v>
      </c>
      <c r="G48" s="20">
        <f t="shared" si="7"/>
        <v>2349347400</v>
      </c>
      <c r="H48" s="28">
        <f t="shared" si="8"/>
        <v>108.04737321591253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14</v>
      </c>
      <c r="D49" s="20">
        <f>さいたま!D49</f>
        <v>359000</v>
      </c>
      <c r="E49" s="21">
        <v>362700</v>
      </c>
      <c r="F49" s="21">
        <f t="shared" si="6"/>
        <v>4065316000</v>
      </c>
      <c r="G49" s="21">
        <f t="shared" si="7"/>
        <v>4107214800</v>
      </c>
      <c r="H49" s="22">
        <f t="shared" si="8"/>
        <v>101.03064066852367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2</v>
      </c>
      <c r="D50" s="20">
        <f>さいたま!D50</f>
        <v>380700</v>
      </c>
      <c r="E50" s="21">
        <v>394900</v>
      </c>
      <c r="F50" s="21">
        <f t="shared" si="6"/>
        <v>4348355400</v>
      </c>
      <c r="G50" s="21">
        <f t="shared" si="7"/>
        <v>4510547800</v>
      </c>
      <c r="H50" s="22">
        <f t="shared" si="8"/>
        <v>103.72997110585762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5</v>
      </c>
      <c r="D51" s="20">
        <f>さいたま!D51</f>
        <v>393500</v>
      </c>
      <c r="E51" s="21">
        <v>378700</v>
      </c>
      <c r="F51" s="21">
        <f t="shared" si="6"/>
        <v>5507032500</v>
      </c>
      <c r="G51" s="21">
        <f t="shared" si="7"/>
        <v>5299906500</v>
      </c>
      <c r="H51" s="22">
        <f t="shared" si="8"/>
        <v>96.238881829733174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32</v>
      </c>
      <c r="D52" s="20">
        <f>さいたま!D52</f>
        <v>3021400</v>
      </c>
      <c r="E52" s="21">
        <f>SUM(E40:E51)</f>
        <v>2405500</v>
      </c>
      <c r="F52" s="21">
        <f>SUM(F40:F51)</f>
        <v>17350785200</v>
      </c>
      <c r="G52" s="21">
        <f>SUM(G40:G51)</f>
        <v>17426969400</v>
      </c>
      <c r="H52" s="22">
        <f t="shared" si="8"/>
        <v>100.43908214597688</v>
      </c>
      <c r="I52" s="10"/>
    </row>
    <row r="53" spans="1:9" x14ac:dyDescent="0.15">
      <c r="F53" s="2">
        <f>F52/B52</f>
        <v>334505.20917678811</v>
      </c>
      <c r="G53" s="2">
        <f>G52/C52</f>
        <v>544592793.75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1">
        <v>0</v>
      </c>
      <c r="D57" s="20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1">
        <f>さいたま!B58</f>
        <v>0</v>
      </c>
      <c r="C58" s="21">
        <v>0</v>
      </c>
      <c r="D58" s="21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0">
        <f>さいたま!B59</f>
        <v>0</v>
      </c>
      <c r="C59" s="21">
        <v>0</v>
      </c>
      <c r="D59" s="20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29" t="s">
        <v>19</v>
      </c>
      <c r="B60" s="33">
        <f>さいたま!B60</f>
        <v>0</v>
      </c>
      <c r="C60" s="30">
        <v>0</v>
      </c>
      <c r="D60" s="33">
        <f>さいたま!D60</f>
        <v>0</v>
      </c>
      <c r="E60" s="30">
        <v>0</v>
      </c>
      <c r="F60" s="30">
        <f t="shared" si="9"/>
        <v>0</v>
      </c>
      <c r="G60" s="30">
        <f t="shared" si="10"/>
        <v>0</v>
      </c>
      <c r="H60" s="31" t="e">
        <f t="shared" si="11"/>
        <v>#DIV/0!</v>
      </c>
      <c r="I60" s="10"/>
    </row>
    <row r="61" spans="1:9" x14ac:dyDescent="0.15">
      <c r="A61" s="27" t="s">
        <v>20</v>
      </c>
      <c r="B61" s="20">
        <f>さいたま!B61</f>
        <v>0</v>
      </c>
      <c r="C61" s="20">
        <v>0</v>
      </c>
      <c r="D61" s="20">
        <f>さいたま!D61</f>
        <v>0</v>
      </c>
      <c r="E61" s="20">
        <v>0</v>
      </c>
      <c r="F61" s="20">
        <f t="shared" si="9"/>
        <v>0</v>
      </c>
      <c r="G61" s="20">
        <f t="shared" si="10"/>
        <v>0</v>
      </c>
      <c r="H61" s="28" t="e">
        <f t="shared" si="11"/>
        <v>#DIV/0!</v>
      </c>
      <c r="I61" s="10"/>
    </row>
    <row r="62" spans="1:9" x14ac:dyDescent="0.15">
      <c r="A62" s="19" t="s">
        <v>21</v>
      </c>
      <c r="B62" s="20">
        <f>さいたま!B62</f>
        <v>0</v>
      </c>
      <c r="C62" s="21">
        <v>0</v>
      </c>
      <c r="D62" s="20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1">
        <f>さいたま!B63</f>
        <v>9</v>
      </c>
      <c r="C63" s="21">
        <v>0</v>
      </c>
      <c r="D63" s="21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29" t="s">
        <v>23</v>
      </c>
      <c r="B64" s="33">
        <f>さいたま!B64</f>
        <v>8</v>
      </c>
      <c r="C64" s="30">
        <v>0</v>
      </c>
      <c r="D64" s="33">
        <f>さいたま!D64</f>
        <v>240200</v>
      </c>
      <c r="E64" s="30">
        <v>0</v>
      </c>
      <c r="F64" s="30">
        <f t="shared" si="9"/>
        <v>0</v>
      </c>
      <c r="G64" s="30">
        <f t="shared" si="10"/>
        <v>0</v>
      </c>
      <c r="H64" s="31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0</v>
      </c>
      <c r="D65" s="20">
        <f>さいたま!D65</f>
        <v>284600</v>
      </c>
      <c r="E65" s="20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0</v>
      </c>
      <c r="D66" s="20">
        <f>さいたま!D66</f>
        <v>322100</v>
      </c>
      <c r="E66" s="21">
        <v>0</v>
      </c>
      <c r="F66" s="21">
        <f t="shared" si="9"/>
        <v>0</v>
      </c>
      <c r="G66" s="21">
        <f t="shared" si="10"/>
        <v>0</v>
      </c>
      <c r="H66" s="22" t="e">
        <f t="shared" si="11"/>
        <v>#DIV/0!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0</v>
      </c>
      <c r="D67" s="20">
        <f>さいたま!D67</f>
        <v>352800</v>
      </c>
      <c r="E67" s="21">
        <v>0</v>
      </c>
      <c r="F67" s="21">
        <f t="shared" si="9"/>
        <v>0</v>
      </c>
      <c r="G67" s="21">
        <f t="shared" si="10"/>
        <v>0</v>
      </c>
      <c r="H67" s="22" t="e">
        <f>G67/F67*100</f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0</v>
      </c>
      <c r="D68" s="20">
        <f>さいたま!D68</f>
        <v>384400</v>
      </c>
      <c r="E68" s="21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0</v>
      </c>
      <c r="D69" s="20">
        <f>さいたま!D69</f>
        <v>1796700</v>
      </c>
      <c r="E69" s="21">
        <f>SUM(E57:E68)</f>
        <v>0</v>
      </c>
      <c r="F69" s="21">
        <f>SUM(F57:F68)</f>
        <v>0</v>
      </c>
      <c r="G69" s="21">
        <f>SUM(G57:G68)</f>
        <v>0</v>
      </c>
      <c r="H69" s="22" t="e">
        <f>G69/F69*100</f>
        <v>#DIV/0!</v>
      </c>
      <c r="I69" s="10"/>
    </row>
    <row r="70" spans="1:256" ht="14.25" thickBot="1" x14ac:dyDescent="0.2">
      <c r="F70" s="2">
        <f>F69/B69</f>
        <v>0</v>
      </c>
      <c r="G70" s="2" t="e">
        <f>G69/C69</f>
        <v>#DIV/0!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99.50381612953295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6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190"/>
  <sheetViews>
    <sheetView tabSelected="1" view="pageBreakPreview" topLeftCell="A43" zoomScaleNormal="100" zoomScaleSheetLayoutView="100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44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17" t="s">
        <v>10</v>
      </c>
      <c r="D5" s="13" t="s">
        <v>11</v>
      </c>
      <c r="E5" s="13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20">
        <f>さいたま!B6</f>
        <v>2538</v>
      </c>
      <c r="C6" s="20">
        <v>7</v>
      </c>
      <c r="D6" s="20">
        <f>さいたま!D6</f>
        <v>185900</v>
      </c>
      <c r="E6" s="21">
        <v>179200</v>
      </c>
      <c r="F6" s="21">
        <f t="shared" ref="F6:F17" si="0">IF(C6=0,0,B6*D6)</f>
        <v>471814200</v>
      </c>
      <c r="G6" s="21">
        <f t="shared" ref="G6:G17" si="1">B6*E6</f>
        <v>454809600</v>
      </c>
      <c r="H6" s="22">
        <f t="shared" ref="H6:H18" si="2">G6/F6*100</f>
        <v>96.395911780527172</v>
      </c>
      <c r="I6" s="10"/>
    </row>
    <row r="7" spans="1:256" x14ac:dyDescent="0.15">
      <c r="A7" s="19" t="s">
        <v>75</v>
      </c>
      <c r="B7" s="20">
        <f>さいたま!B7</f>
        <v>2739</v>
      </c>
      <c r="C7" s="21">
        <v>5</v>
      </c>
      <c r="D7" s="20">
        <f>さいたま!D7</f>
        <v>192100</v>
      </c>
      <c r="E7" s="21">
        <v>185800</v>
      </c>
      <c r="F7" s="21">
        <f t="shared" si="0"/>
        <v>526161900</v>
      </c>
      <c r="G7" s="21">
        <f t="shared" si="1"/>
        <v>508906200</v>
      </c>
      <c r="H7" s="22">
        <f t="shared" si="2"/>
        <v>96.720458094742327</v>
      </c>
      <c r="I7" s="10"/>
    </row>
    <row r="8" spans="1:256" x14ac:dyDescent="0.15">
      <c r="A8" s="19" t="s">
        <v>18</v>
      </c>
      <c r="B8" s="21">
        <f>さいたま!B8</f>
        <v>2665</v>
      </c>
      <c r="C8" s="21">
        <v>11</v>
      </c>
      <c r="D8" s="21">
        <f>さいたま!D8</f>
        <v>199600</v>
      </c>
      <c r="E8" s="21">
        <v>202300</v>
      </c>
      <c r="F8" s="21">
        <f t="shared" si="0"/>
        <v>531934000</v>
      </c>
      <c r="G8" s="21">
        <f t="shared" si="1"/>
        <v>539129500</v>
      </c>
      <c r="H8" s="22">
        <f t="shared" si="2"/>
        <v>101.35270541082164</v>
      </c>
      <c r="I8" s="10"/>
    </row>
    <row r="9" spans="1:256" ht="14.25" thickBot="1" x14ac:dyDescent="0.2">
      <c r="A9" s="29" t="s">
        <v>19</v>
      </c>
      <c r="B9" s="33">
        <f>さいたま!B9</f>
        <v>4645</v>
      </c>
      <c r="C9" s="30">
        <v>14</v>
      </c>
      <c r="D9" s="33">
        <f>さいたま!D9</f>
        <v>211700</v>
      </c>
      <c r="E9" s="30">
        <v>212800</v>
      </c>
      <c r="F9" s="30">
        <f t="shared" si="0"/>
        <v>983346500</v>
      </c>
      <c r="G9" s="30">
        <f t="shared" si="1"/>
        <v>988456000</v>
      </c>
      <c r="H9" s="31">
        <f t="shared" si="2"/>
        <v>100.51960321209259</v>
      </c>
      <c r="I9" s="10"/>
    </row>
    <row r="10" spans="1:256" x14ac:dyDescent="0.15">
      <c r="A10" s="27" t="s">
        <v>20</v>
      </c>
      <c r="B10" s="20">
        <f>さいたま!B10</f>
        <v>3696</v>
      </c>
      <c r="C10" s="20">
        <v>12</v>
      </c>
      <c r="D10" s="20">
        <f>さいたま!D10</f>
        <v>229600</v>
      </c>
      <c r="E10" s="20">
        <v>241600</v>
      </c>
      <c r="F10" s="20">
        <f t="shared" si="0"/>
        <v>848601600</v>
      </c>
      <c r="G10" s="20">
        <f t="shared" si="1"/>
        <v>892953600</v>
      </c>
      <c r="H10" s="28">
        <f t="shared" si="2"/>
        <v>105.22648083623693</v>
      </c>
      <c r="I10" s="10"/>
    </row>
    <row r="11" spans="1:256" x14ac:dyDescent="0.15">
      <c r="A11" s="19" t="s">
        <v>21</v>
      </c>
      <c r="B11" s="20">
        <f>さいたま!B11</f>
        <v>6043</v>
      </c>
      <c r="C11" s="21">
        <v>14</v>
      </c>
      <c r="D11" s="20">
        <f>さいたま!D11</f>
        <v>252600</v>
      </c>
      <c r="E11" s="21">
        <v>253000</v>
      </c>
      <c r="F11" s="21">
        <f t="shared" si="0"/>
        <v>1526461800</v>
      </c>
      <c r="G11" s="21">
        <f t="shared" si="1"/>
        <v>1528879000</v>
      </c>
      <c r="H11" s="22">
        <f t="shared" si="2"/>
        <v>100.15835312747427</v>
      </c>
      <c r="I11" s="10"/>
    </row>
    <row r="12" spans="1:256" x14ac:dyDescent="0.15">
      <c r="A12" s="19" t="s">
        <v>22</v>
      </c>
      <c r="B12" s="21">
        <f>さいたま!B12</f>
        <v>11105</v>
      </c>
      <c r="C12" s="21">
        <v>24</v>
      </c>
      <c r="D12" s="21">
        <f>さいたま!D12</f>
        <v>293000</v>
      </c>
      <c r="E12" s="21">
        <v>290400</v>
      </c>
      <c r="F12" s="21">
        <f t="shared" si="0"/>
        <v>3253765000</v>
      </c>
      <c r="G12" s="21">
        <f t="shared" si="1"/>
        <v>3224892000</v>
      </c>
      <c r="H12" s="22">
        <f t="shared" si="2"/>
        <v>99.112627986348116</v>
      </c>
      <c r="I12" s="10"/>
    </row>
    <row r="13" spans="1:256" ht="14.25" thickBot="1" x14ac:dyDescent="0.2">
      <c r="A13" s="29" t="s">
        <v>23</v>
      </c>
      <c r="B13" s="33">
        <f>さいたま!B13</f>
        <v>12674</v>
      </c>
      <c r="C13" s="30">
        <v>28</v>
      </c>
      <c r="D13" s="33">
        <f>さいたま!D13</f>
        <v>333000</v>
      </c>
      <c r="E13" s="30">
        <v>316500</v>
      </c>
      <c r="F13" s="30">
        <f t="shared" si="0"/>
        <v>4220442000</v>
      </c>
      <c r="G13" s="30">
        <f t="shared" si="1"/>
        <v>4011321000</v>
      </c>
      <c r="H13" s="31">
        <f t="shared" si="2"/>
        <v>95.045045045045043</v>
      </c>
      <c r="I13" s="10"/>
    </row>
    <row r="14" spans="1:256" x14ac:dyDescent="0.15">
      <c r="A14" s="27" t="s">
        <v>24</v>
      </c>
      <c r="B14" s="20">
        <f>さいたま!B14</f>
        <v>13152</v>
      </c>
      <c r="C14" s="20">
        <v>32</v>
      </c>
      <c r="D14" s="20">
        <f>さいたま!D14</f>
        <v>372400</v>
      </c>
      <c r="E14" s="20">
        <v>354600</v>
      </c>
      <c r="F14" s="20">
        <f t="shared" si="0"/>
        <v>4897804800</v>
      </c>
      <c r="G14" s="20">
        <f t="shared" si="1"/>
        <v>4663699200</v>
      </c>
      <c r="H14" s="28">
        <f t="shared" si="2"/>
        <v>95.220193340494092</v>
      </c>
      <c r="I14" s="10"/>
    </row>
    <row r="15" spans="1:256" x14ac:dyDescent="0.15">
      <c r="A15" s="19" t="s">
        <v>25</v>
      </c>
      <c r="B15" s="20">
        <f>さいたま!B15</f>
        <v>10229</v>
      </c>
      <c r="C15" s="21">
        <v>26</v>
      </c>
      <c r="D15" s="20">
        <f>さいたま!D15</f>
        <v>399300</v>
      </c>
      <c r="E15" s="21">
        <v>391000</v>
      </c>
      <c r="F15" s="21">
        <f t="shared" si="0"/>
        <v>4084439700</v>
      </c>
      <c r="G15" s="21">
        <f t="shared" si="1"/>
        <v>3999539000</v>
      </c>
      <c r="H15" s="22">
        <f t="shared" si="2"/>
        <v>97.921362384172312</v>
      </c>
      <c r="I15" s="10"/>
    </row>
    <row r="16" spans="1:256" x14ac:dyDescent="0.15">
      <c r="A16" s="19" t="s">
        <v>26</v>
      </c>
      <c r="B16" s="20">
        <f>さいたま!B16</f>
        <v>6873</v>
      </c>
      <c r="C16" s="21">
        <v>19</v>
      </c>
      <c r="D16" s="20">
        <f>さいたま!D16</f>
        <v>406500</v>
      </c>
      <c r="E16" s="21">
        <v>417000</v>
      </c>
      <c r="F16" s="21">
        <f t="shared" si="0"/>
        <v>2793874500</v>
      </c>
      <c r="G16" s="21">
        <f t="shared" si="1"/>
        <v>2866041000</v>
      </c>
      <c r="H16" s="22">
        <f t="shared" si="2"/>
        <v>102.58302583025831</v>
      </c>
      <c r="I16" s="10"/>
    </row>
    <row r="17" spans="1:9" x14ac:dyDescent="0.15">
      <c r="A17" s="19" t="s">
        <v>27</v>
      </c>
      <c r="B17" s="20">
        <f>さいたま!B17</f>
        <v>1876</v>
      </c>
      <c r="C17" s="21">
        <v>7</v>
      </c>
      <c r="D17" s="20">
        <f>さいたま!D17</f>
        <v>408400</v>
      </c>
      <c r="E17" s="21">
        <v>442200</v>
      </c>
      <c r="F17" s="21">
        <f t="shared" si="0"/>
        <v>766158400</v>
      </c>
      <c r="G17" s="21">
        <f t="shared" si="1"/>
        <v>829567200</v>
      </c>
      <c r="H17" s="22">
        <f t="shared" si="2"/>
        <v>108.2761998041136</v>
      </c>
      <c r="I17" s="10"/>
    </row>
    <row r="18" spans="1:9" x14ac:dyDescent="0.15">
      <c r="A18" s="19" t="s">
        <v>28</v>
      </c>
      <c r="B18" s="20">
        <f>さいたま!B18</f>
        <v>78235</v>
      </c>
      <c r="C18" s="21">
        <f>SUM(C6:C17)</f>
        <v>199</v>
      </c>
      <c r="D18" s="20">
        <f>さいたま!D18</f>
        <v>3484100</v>
      </c>
      <c r="E18" s="21">
        <f>SUM(E6:E17)</f>
        <v>3486400</v>
      </c>
      <c r="F18" s="21">
        <f>SUM(F6:F17)</f>
        <v>24904804400</v>
      </c>
      <c r="G18" s="21">
        <f>SUM(G6:G17)</f>
        <v>24508193300</v>
      </c>
      <c r="H18" s="22">
        <f t="shared" si="2"/>
        <v>98.407491608325984</v>
      </c>
      <c r="I18" s="10"/>
    </row>
    <row r="19" spans="1:9" x14ac:dyDescent="0.15">
      <c r="F19" s="2">
        <f>F18/B18</f>
        <v>318333.28305745509</v>
      </c>
      <c r="G19" s="2">
        <f>G18/C18</f>
        <v>123156750.25125629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1">
        <v>0</v>
      </c>
      <c r="D23" s="20">
        <f>さいたま!D23</f>
        <v>160900</v>
      </c>
      <c r="E23" s="21">
        <v>0</v>
      </c>
      <c r="F23" s="21">
        <f t="shared" ref="F23:F34" si="3">IF(C23=0,0,B23*D23)</f>
        <v>0</v>
      </c>
      <c r="G23" s="21">
        <f t="shared" ref="G23:G34" si="4">B23*E23</f>
        <v>0</v>
      </c>
      <c r="H23" s="22" t="e">
        <f>G23/F23*100</f>
        <v>#DIV/0!</v>
      </c>
      <c r="I23" s="10"/>
    </row>
    <row r="24" spans="1:9" x14ac:dyDescent="0.15">
      <c r="A24" s="19" t="s">
        <v>17</v>
      </c>
      <c r="B24" s="20">
        <f>さいたま!B24</f>
        <v>179</v>
      </c>
      <c r="C24" s="21">
        <v>0</v>
      </c>
      <c r="D24" s="20">
        <f>さいたま!D24</f>
        <v>163600</v>
      </c>
      <c r="E24" s="21">
        <v>0</v>
      </c>
      <c r="F24" s="21">
        <f t="shared" si="3"/>
        <v>0</v>
      </c>
      <c r="G24" s="21">
        <f t="shared" si="4"/>
        <v>0</v>
      </c>
      <c r="H24" s="22" t="e">
        <f>G24/F24*100</f>
        <v>#DIV/0!</v>
      </c>
      <c r="I24" s="10"/>
    </row>
    <row r="25" spans="1:9" x14ac:dyDescent="0.15">
      <c r="A25" s="19" t="s">
        <v>18</v>
      </c>
      <c r="B25" s="21">
        <f>さいたま!B25</f>
        <v>158</v>
      </c>
      <c r="C25" s="32">
        <v>0</v>
      </c>
      <c r="D25" s="21">
        <f>さいたま!D25</f>
        <v>171700</v>
      </c>
      <c r="E25" s="21">
        <v>0</v>
      </c>
      <c r="F25" s="21">
        <f t="shared" si="3"/>
        <v>0</v>
      </c>
      <c r="G25" s="21">
        <f t="shared" si="4"/>
        <v>0</v>
      </c>
      <c r="H25" s="22" t="e">
        <f>G25/F25*100</f>
        <v>#DIV/0!</v>
      </c>
      <c r="I25" s="10"/>
    </row>
    <row r="26" spans="1:9" ht="14.25" thickBot="1" x14ac:dyDescent="0.2">
      <c r="A26" s="29" t="s">
        <v>19</v>
      </c>
      <c r="B26" s="33">
        <f>さいたま!B26</f>
        <v>286</v>
      </c>
      <c r="C26" s="30">
        <v>1</v>
      </c>
      <c r="D26" s="33">
        <f>さいたま!D26</f>
        <v>179500</v>
      </c>
      <c r="E26" s="30">
        <v>199700</v>
      </c>
      <c r="F26" s="30">
        <f t="shared" si="3"/>
        <v>51337000</v>
      </c>
      <c r="G26" s="30">
        <f t="shared" si="4"/>
        <v>57114200</v>
      </c>
      <c r="H26" s="31">
        <f t="shared" ref="H26:H35" si="5">G26/F26*100</f>
        <v>111.25348189415041</v>
      </c>
      <c r="I26" s="10"/>
    </row>
    <row r="27" spans="1:9" x14ac:dyDescent="0.15">
      <c r="A27" s="27" t="s">
        <v>20</v>
      </c>
      <c r="B27" s="20">
        <f>さいたま!B27</f>
        <v>162</v>
      </c>
      <c r="C27" s="20">
        <v>0</v>
      </c>
      <c r="D27" s="20">
        <f>さいたま!D27</f>
        <v>200600</v>
      </c>
      <c r="E27" s="20">
        <v>0</v>
      </c>
      <c r="F27" s="20">
        <f t="shared" si="3"/>
        <v>0</v>
      </c>
      <c r="G27" s="20">
        <f t="shared" si="4"/>
        <v>0</v>
      </c>
      <c r="H27" s="28" t="e">
        <f t="shared" si="5"/>
        <v>#DIV/0!</v>
      </c>
      <c r="I27" s="10"/>
    </row>
    <row r="28" spans="1:9" x14ac:dyDescent="0.15">
      <c r="A28" s="19" t="s">
        <v>21</v>
      </c>
      <c r="B28" s="21">
        <f>さいたま!B28</f>
        <v>270</v>
      </c>
      <c r="C28" s="21">
        <v>0</v>
      </c>
      <c r="D28" s="21">
        <f>さいたま!D28</f>
        <v>221500</v>
      </c>
      <c r="E28" s="21">
        <v>0</v>
      </c>
      <c r="F28" s="21">
        <f t="shared" si="3"/>
        <v>0</v>
      </c>
      <c r="G28" s="21">
        <f t="shared" si="4"/>
        <v>0</v>
      </c>
      <c r="H28" s="22" t="e">
        <f t="shared" si="5"/>
        <v>#DIV/0!</v>
      </c>
      <c r="I28" s="10"/>
    </row>
    <row r="29" spans="1:9" x14ac:dyDescent="0.15">
      <c r="A29" s="19" t="s">
        <v>22</v>
      </c>
      <c r="B29" s="20">
        <f>さいたま!B29</f>
        <v>704</v>
      </c>
      <c r="C29" s="21">
        <v>5</v>
      </c>
      <c r="D29" s="20">
        <f>さいたま!D29</f>
        <v>256800</v>
      </c>
      <c r="E29" s="21">
        <v>264200</v>
      </c>
      <c r="F29" s="21">
        <f t="shared" si="3"/>
        <v>180787200</v>
      </c>
      <c r="G29" s="21">
        <f t="shared" si="4"/>
        <v>185996800</v>
      </c>
      <c r="H29" s="22">
        <f t="shared" si="5"/>
        <v>102.88161993769471</v>
      </c>
      <c r="I29" s="10"/>
    </row>
    <row r="30" spans="1:9" ht="14.25" thickBot="1" x14ac:dyDescent="0.2">
      <c r="A30" s="29" t="s">
        <v>23</v>
      </c>
      <c r="B30" s="33">
        <f>さいたま!B30</f>
        <v>1079</v>
      </c>
      <c r="C30" s="30">
        <v>9</v>
      </c>
      <c r="D30" s="33">
        <f>さいたま!D30</f>
        <v>298400</v>
      </c>
      <c r="E30" s="30">
        <v>295400</v>
      </c>
      <c r="F30" s="30">
        <f t="shared" si="3"/>
        <v>321973600</v>
      </c>
      <c r="G30" s="30">
        <f t="shared" si="4"/>
        <v>318736600</v>
      </c>
      <c r="H30" s="31">
        <f t="shared" si="5"/>
        <v>98.994638069705104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12</v>
      </c>
      <c r="D31" s="20">
        <f>さいたま!D31</f>
        <v>337400</v>
      </c>
      <c r="E31" s="20">
        <v>340500</v>
      </c>
      <c r="F31" s="20">
        <f t="shared" si="3"/>
        <v>616092400</v>
      </c>
      <c r="G31" s="20">
        <f t="shared" si="4"/>
        <v>621753000</v>
      </c>
      <c r="H31" s="28">
        <f t="shared" si="5"/>
        <v>100.91879075281565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21</v>
      </c>
      <c r="D32" s="20">
        <f>さいたま!D32</f>
        <v>364600</v>
      </c>
      <c r="E32" s="21">
        <v>367100</v>
      </c>
      <c r="F32" s="21">
        <f t="shared" si="3"/>
        <v>562942400</v>
      </c>
      <c r="G32" s="21">
        <f t="shared" si="4"/>
        <v>566802400</v>
      </c>
      <c r="H32" s="22">
        <f t="shared" si="5"/>
        <v>100.68568294020845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9</v>
      </c>
      <c r="D33" s="20">
        <f>さいたま!D33</f>
        <v>387100</v>
      </c>
      <c r="E33" s="21">
        <v>394200</v>
      </c>
      <c r="F33" s="21">
        <f t="shared" si="3"/>
        <v>717296300</v>
      </c>
      <c r="G33" s="21">
        <f t="shared" si="4"/>
        <v>730452600</v>
      </c>
      <c r="H33" s="22">
        <f t="shared" si="5"/>
        <v>101.83415138207181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7</v>
      </c>
      <c r="D34" s="20">
        <f>さいたま!D34</f>
        <v>398200</v>
      </c>
      <c r="E34" s="21">
        <v>413400</v>
      </c>
      <c r="F34" s="21">
        <f t="shared" si="3"/>
        <v>677736400</v>
      </c>
      <c r="G34" s="21">
        <f t="shared" si="4"/>
        <v>703606800</v>
      </c>
      <c r="H34" s="22">
        <f t="shared" si="5"/>
        <v>103.81717729784027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64</v>
      </c>
      <c r="D35" s="20">
        <f>さいたま!D35</f>
        <v>3140300</v>
      </c>
      <c r="E35" s="21">
        <f>SUM(E23:E34)</f>
        <v>2274500</v>
      </c>
      <c r="F35" s="21">
        <f>SUM(F23:F34)</f>
        <v>3128165300</v>
      </c>
      <c r="G35" s="21">
        <f>SUM(G23:G34)</f>
        <v>3184462400</v>
      </c>
      <c r="H35" s="22">
        <f t="shared" si="5"/>
        <v>101.79968430696422</v>
      </c>
      <c r="I35" s="10"/>
    </row>
    <row r="36" spans="1:9" x14ac:dyDescent="0.15">
      <c r="F36" s="2">
        <f>F35/B35</f>
        <v>315561.91869262583</v>
      </c>
      <c r="G36" s="2">
        <f>G35/C35</f>
        <v>49757225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1">
        <f>さいたま!B40</f>
        <v>835</v>
      </c>
      <c r="C40" s="21">
        <v>5</v>
      </c>
      <c r="D40" s="21">
        <f>さいたま!D40</f>
        <v>149700</v>
      </c>
      <c r="E40" s="21">
        <v>147100</v>
      </c>
      <c r="F40" s="21">
        <f t="shared" ref="F40:F51" si="6">IF(C40=0,0,B40*D40)</f>
        <v>124999500</v>
      </c>
      <c r="G40" s="21">
        <f t="shared" ref="G40:G51" si="7">B40*E40</f>
        <v>122828500</v>
      </c>
      <c r="H40" s="22">
        <f>G40/F40*100</f>
        <v>98.263193052772209</v>
      </c>
      <c r="I40" s="10"/>
    </row>
    <row r="41" spans="1:9" x14ac:dyDescent="0.15">
      <c r="A41" s="19" t="s">
        <v>17</v>
      </c>
      <c r="B41" s="20">
        <f>さいたま!B41</f>
        <v>671</v>
      </c>
      <c r="C41" s="21">
        <v>2</v>
      </c>
      <c r="D41" s="20">
        <f>さいたま!D41</f>
        <v>156400</v>
      </c>
      <c r="E41" s="21">
        <v>151500</v>
      </c>
      <c r="F41" s="21">
        <f t="shared" si="6"/>
        <v>104944400</v>
      </c>
      <c r="G41" s="21">
        <f t="shared" si="7"/>
        <v>101656500</v>
      </c>
      <c r="H41" s="22">
        <f>G41/F41*100</f>
        <v>96.867007672634273</v>
      </c>
      <c r="I41" s="10"/>
    </row>
    <row r="42" spans="1:9" x14ac:dyDescent="0.15">
      <c r="A42" s="19" t="s">
        <v>18</v>
      </c>
      <c r="B42" s="20">
        <f>さいたま!B42</f>
        <v>608</v>
      </c>
      <c r="C42" s="21">
        <v>3</v>
      </c>
      <c r="D42" s="20">
        <f>さいたま!D42</f>
        <v>159900</v>
      </c>
      <c r="E42" s="21">
        <v>156800</v>
      </c>
      <c r="F42" s="21">
        <f t="shared" si="6"/>
        <v>97219200</v>
      </c>
      <c r="G42" s="21">
        <f t="shared" si="7"/>
        <v>95334400</v>
      </c>
      <c r="H42" s="22">
        <f>G42/F42*100</f>
        <v>98.061288305190743</v>
      </c>
      <c r="I42" s="10"/>
    </row>
    <row r="43" spans="1:9" ht="14.25" thickBot="1" x14ac:dyDescent="0.2">
      <c r="A43" s="29" t="s">
        <v>19</v>
      </c>
      <c r="B43" s="33">
        <f>さいたま!B43</f>
        <v>973</v>
      </c>
      <c r="C43" s="30">
        <v>6</v>
      </c>
      <c r="D43" s="33">
        <f>さいたま!D43</f>
        <v>170100</v>
      </c>
      <c r="E43" s="30">
        <v>165700</v>
      </c>
      <c r="F43" s="30">
        <f t="shared" si="6"/>
        <v>165507300</v>
      </c>
      <c r="G43" s="30">
        <f t="shared" si="7"/>
        <v>161226100</v>
      </c>
      <c r="H43" s="31">
        <f t="shared" ref="H43:H52" si="8">G43/F43*100</f>
        <v>97.413286302175194</v>
      </c>
      <c r="I43" s="10"/>
    </row>
    <row r="44" spans="1:9" x14ac:dyDescent="0.15">
      <c r="A44" s="27" t="s">
        <v>20</v>
      </c>
      <c r="B44" s="20">
        <f>さいたま!B44</f>
        <v>380</v>
      </c>
      <c r="C44" s="20">
        <v>2</v>
      </c>
      <c r="D44" s="20">
        <f>さいたま!D44</f>
        <v>187800</v>
      </c>
      <c r="E44" s="20">
        <v>199800</v>
      </c>
      <c r="F44" s="20">
        <f t="shared" si="6"/>
        <v>71364000</v>
      </c>
      <c r="G44" s="20">
        <f t="shared" si="7"/>
        <v>75924000</v>
      </c>
      <c r="H44" s="28">
        <f t="shared" si="8"/>
        <v>106.38977635782747</v>
      </c>
      <c r="I44" s="10"/>
    </row>
    <row r="45" spans="1:9" x14ac:dyDescent="0.15">
      <c r="A45" s="19" t="s">
        <v>21</v>
      </c>
      <c r="B45" s="21">
        <f>さいたま!B45</f>
        <v>657</v>
      </c>
      <c r="C45" s="21">
        <v>2</v>
      </c>
      <c r="D45" s="21">
        <f>さいたま!D45</f>
        <v>208300</v>
      </c>
      <c r="E45" s="21">
        <v>217200</v>
      </c>
      <c r="F45" s="21">
        <f t="shared" si="6"/>
        <v>136853100</v>
      </c>
      <c r="G45" s="21">
        <f t="shared" si="7"/>
        <v>142700400</v>
      </c>
      <c r="H45" s="22">
        <f t="shared" si="8"/>
        <v>104.27268362938069</v>
      </c>
      <c r="I45" s="10"/>
    </row>
    <row r="46" spans="1:9" x14ac:dyDescent="0.15">
      <c r="A46" s="19" t="s">
        <v>22</v>
      </c>
      <c r="B46" s="20">
        <f>さいたま!B46</f>
        <v>1596</v>
      </c>
      <c r="C46" s="21">
        <v>4</v>
      </c>
      <c r="D46" s="20">
        <f>さいたま!D46</f>
        <v>242800</v>
      </c>
      <c r="E46" s="21">
        <v>243100</v>
      </c>
      <c r="F46" s="21">
        <f t="shared" si="6"/>
        <v>387508800</v>
      </c>
      <c r="G46" s="21">
        <f t="shared" si="7"/>
        <v>387987600</v>
      </c>
      <c r="H46" s="22">
        <f t="shared" si="8"/>
        <v>100.12355848434926</v>
      </c>
      <c r="I46" s="10"/>
    </row>
    <row r="47" spans="1:9" ht="14.25" thickBot="1" x14ac:dyDescent="0.2">
      <c r="A47" s="29" t="s">
        <v>23</v>
      </c>
      <c r="B47" s="33">
        <f>さいたま!B47</f>
        <v>2806</v>
      </c>
      <c r="C47" s="30">
        <v>8</v>
      </c>
      <c r="D47" s="33">
        <f>さいたま!D47</f>
        <v>283900</v>
      </c>
      <c r="E47" s="30">
        <v>278800</v>
      </c>
      <c r="F47" s="30">
        <f t="shared" si="6"/>
        <v>796623400</v>
      </c>
      <c r="G47" s="30">
        <f t="shared" si="7"/>
        <v>782312800</v>
      </c>
      <c r="H47" s="31">
        <f t="shared" si="8"/>
        <v>98.203592814371248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12</v>
      </c>
      <c r="D48" s="20">
        <f>さいたま!D48</f>
        <v>329300</v>
      </c>
      <c r="E48" s="20">
        <v>324200</v>
      </c>
      <c r="F48" s="20">
        <f t="shared" si="6"/>
        <v>2174367900</v>
      </c>
      <c r="G48" s="20">
        <f t="shared" si="7"/>
        <v>2140692600</v>
      </c>
      <c r="H48" s="28">
        <f t="shared" si="8"/>
        <v>98.45126024901306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27</v>
      </c>
      <c r="D49" s="20">
        <f>さいたま!D49</f>
        <v>359000</v>
      </c>
      <c r="E49" s="21">
        <v>353400</v>
      </c>
      <c r="F49" s="21">
        <f t="shared" si="6"/>
        <v>4065316000</v>
      </c>
      <c r="G49" s="21">
        <f t="shared" si="7"/>
        <v>4001901600</v>
      </c>
      <c r="H49" s="22">
        <f t="shared" si="8"/>
        <v>98.440111420612809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13</v>
      </c>
      <c r="D50" s="20">
        <f>さいたま!D50</f>
        <v>380700</v>
      </c>
      <c r="E50" s="21">
        <v>385200</v>
      </c>
      <c r="F50" s="21">
        <f t="shared" si="6"/>
        <v>4348355400</v>
      </c>
      <c r="G50" s="21">
        <f t="shared" si="7"/>
        <v>4399754400</v>
      </c>
      <c r="H50" s="22">
        <f t="shared" si="8"/>
        <v>101.1820330969267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52</v>
      </c>
      <c r="D51" s="20">
        <f>さいたま!D51</f>
        <v>393500</v>
      </c>
      <c r="E51" s="21">
        <v>414500</v>
      </c>
      <c r="F51" s="21">
        <f t="shared" si="6"/>
        <v>5507032500</v>
      </c>
      <c r="G51" s="21">
        <f t="shared" si="7"/>
        <v>5800927500</v>
      </c>
      <c r="H51" s="22">
        <f t="shared" si="8"/>
        <v>105.33672172808133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136</v>
      </c>
      <c r="D52" s="20">
        <f>さいたま!D52</f>
        <v>3021400</v>
      </c>
      <c r="E52" s="21">
        <f>SUM(E40:E51)</f>
        <v>3037300</v>
      </c>
      <c r="F52" s="21">
        <f>SUM(F40:F51)</f>
        <v>17980091500</v>
      </c>
      <c r="G52" s="21">
        <f>SUM(G40:G51)</f>
        <v>18213246400</v>
      </c>
      <c r="H52" s="22">
        <f t="shared" si="8"/>
        <v>101.29673922960849</v>
      </c>
      <c r="I52" s="10"/>
    </row>
    <row r="53" spans="1:9" x14ac:dyDescent="0.15">
      <c r="F53" s="2">
        <f>F52/B52</f>
        <v>346637.58434547909</v>
      </c>
      <c r="G53" s="2">
        <f>G52/C52</f>
        <v>133920929.41176471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1">
        <v>0</v>
      </c>
      <c r="D57" s="20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0">
        <f>さいたま!B58</f>
        <v>0</v>
      </c>
      <c r="C58" s="21">
        <v>0</v>
      </c>
      <c r="D58" s="20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1">
        <f>さいたま!B59</f>
        <v>0</v>
      </c>
      <c r="C59" s="21">
        <v>0</v>
      </c>
      <c r="D59" s="21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29" t="s">
        <v>19</v>
      </c>
      <c r="B60" s="33">
        <f>さいたま!B60</f>
        <v>0</v>
      </c>
      <c r="C60" s="30">
        <v>0</v>
      </c>
      <c r="D60" s="33">
        <f>さいたま!D60</f>
        <v>0</v>
      </c>
      <c r="E60" s="30">
        <v>0</v>
      </c>
      <c r="F60" s="30">
        <f t="shared" si="9"/>
        <v>0</v>
      </c>
      <c r="G60" s="30">
        <f t="shared" si="10"/>
        <v>0</v>
      </c>
      <c r="H60" s="31" t="e">
        <f t="shared" si="11"/>
        <v>#DIV/0!</v>
      </c>
      <c r="I60" s="10"/>
    </row>
    <row r="61" spans="1:9" x14ac:dyDescent="0.15">
      <c r="A61" s="27" t="s">
        <v>20</v>
      </c>
      <c r="B61" s="20">
        <f>さいたま!B61</f>
        <v>0</v>
      </c>
      <c r="C61" s="20">
        <v>0</v>
      </c>
      <c r="D61" s="20">
        <f>さいたま!D61</f>
        <v>0</v>
      </c>
      <c r="E61" s="20">
        <v>0</v>
      </c>
      <c r="F61" s="20">
        <f t="shared" si="9"/>
        <v>0</v>
      </c>
      <c r="G61" s="20">
        <f t="shared" si="10"/>
        <v>0</v>
      </c>
      <c r="H61" s="28" t="e">
        <f t="shared" si="11"/>
        <v>#DIV/0!</v>
      </c>
      <c r="I61" s="10"/>
    </row>
    <row r="62" spans="1:9" x14ac:dyDescent="0.15">
      <c r="A62" s="19" t="s">
        <v>21</v>
      </c>
      <c r="B62" s="21">
        <f>さいたま!B62</f>
        <v>0</v>
      </c>
      <c r="C62" s="21">
        <v>0</v>
      </c>
      <c r="D62" s="21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0">
        <f>さいたま!B63</f>
        <v>9</v>
      </c>
      <c r="C63" s="21">
        <v>0</v>
      </c>
      <c r="D63" s="20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29" t="s">
        <v>23</v>
      </c>
      <c r="B64" s="33">
        <f>さいたま!B64</f>
        <v>8</v>
      </c>
      <c r="C64" s="30">
        <v>0</v>
      </c>
      <c r="D64" s="33">
        <f>さいたま!D64</f>
        <v>240200</v>
      </c>
      <c r="E64" s="30">
        <v>0</v>
      </c>
      <c r="F64" s="30">
        <f t="shared" si="9"/>
        <v>0</v>
      </c>
      <c r="G64" s="30">
        <f t="shared" si="10"/>
        <v>0</v>
      </c>
      <c r="H64" s="31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0</v>
      </c>
      <c r="D65" s="20">
        <f>さいたま!D65</f>
        <v>284600</v>
      </c>
      <c r="E65" s="20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0</v>
      </c>
      <c r="D66" s="20">
        <f>さいたま!D66</f>
        <v>322100</v>
      </c>
      <c r="E66" s="21">
        <v>0</v>
      </c>
      <c r="F66" s="21">
        <f t="shared" si="9"/>
        <v>0</v>
      </c>
      <c r="G66" s="21">
        <f t="shared" si="10"/>
        <v>0</v>
      </c>
      <c r="H66" s="22" t="e">
        <f t="shared" si="11"/>
        <v>#DIV/0!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2</v>
      </c>
      <c r="D67" s="20">
        <f>さいたま!D67</f>
        <v>352800</v>
      </c>
      <c r="E67" s="21">
        <v>340300</v>
      </c>
      <c r="F67" s="21">
        <f t="shared" si="9"/>
        <v>3528000</v>
      </c>
      <c r="G67" s="21">
        <f t="shared" si="10"/>
        <v>3403000</v>
      </c>
      <c r="H67" s="22">
        <f>G67/F67*100</f>
        <v>96.456916099773238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0</v>
      </c>
      <c r="D68" s="20">
        <f>さいたま!D68</f>
        <v>384400</v>
      </c>
      <c r="E68" s="21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2</v>
      </c>
      <c r="D69" s="20">
        <f>さいたま!D69</f>
        <v>1796700</v>
      </c>
      <c r="E69" s="21">
        <f>SUM(E57:E68)</f>
        <v>340300</v>
      </c>
      <c r="F69" s="21">
        <f>SUM(F57:F68)</f>
        <v>3528000</v>
      </c>
      <c r="G69" s="21">
        <f>SUM(G57:G68)</f>
        <v>3403000</v>
      </c>
      <c r="H69" s="22">
        <f>G69/F69*100</f>
        <v>96.456916099773238</v>
      </c>
      <c r="I69" s="10"/>
    </row>
    <row r="70" spans="1:256" ht="14.25" thickBot="1" x14ac:dyDescent="0.2">
      <c r="F70" s="2">
        <f>F69/B69</f>
        <v>47040</v>
      </c>
      <c r="G70" s="2">
        <f>G69/C69</f>
        <v>1701500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99.766857774847864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7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90"/>
  <sheetViews>
    <sheetView tabSelected="1" view="pageBreakPreview" topLeftCell="A19" zoomScaleNormal="100" zoomScaleSheetLayoutView="100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45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17" t="s">
        <v>10</v>
      </c>
      <c r="D5" s="13" t="s">
        <v>11</v>
      </c>
      <c r="E5" s="13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20">
        <f>さいたま!B6</f>
        <v>2538</v>
      </c>
      <c r="C6" s="20">
        <v>19</v>
      </c>
      <c r="D6" s="20">
        <f>さいたま!D6</f>
        <v>185900</v>
      </c>
      <c r="E6" s="21">
        <v>185800</v>
      </c>
      <c r="F6" s="21">
        <f t="shared" ref="F6:F17" si="0">IF(C6=0,0,B6*D6)</f>
        <v>471814200</v>
      </c>
      <c r="G6" s="21">
        <f t="shared" ref="G6:G17" si="1">B6*E6</f>
        <v>471560400</v>
      </c>
      <c r="H6" s="22">
        <f t="shared" ref="H6:H18" si="2">G6/F6*100</f>
        <v>99.946207638515332</v>
      </c>
      <c r="I6" s="10"/>
    </row>
    <row r="7" spans="1:256" x14ac:dyDescent="0.15">
      <c r="A7" s="19" t="s">
        <v>75</v>
      </c>
      <c r="B7" s="21">
        <f>さいたま!B7</f>
        <v>2739</v>
      </c>
      <c r="C7" s="21">
        <v>26</v>
      </c>
      <c r="D7" s="21">
        <f>さいたま!D7</f>
        <v>192100</v>
      </c>
      <c r="E7" s="21">
        <v>191200</v>
      </c>
      <c r="F7" s="21">
        <f t="shared" si="0"/>
        <v>526161900</v>
      </c>
      <c r="G7" s="21">
        <f t="shared" si="1"/>
        <v>523696800</v>
      </c>
      <c r="H7" s="22">
        <f t="shared" si="2"/>
        <v>99.531494013534612</v>
      </c>
      <c r="I7" s="10"/>
    </row>
    <row r="8" spans="1:256" x14ac:dyDescent="0.15">
      <c r="A8" s="19" t="s">
        <v>18</v>
      </c>
      <c r="B8" s="20">
        <f>さいたま!B8</f>
        <v>2665</v>
      </c>
      <c r="C8" s="21">
        <v>24</v>
      </c>
      <c r="D8" s="20">
        <f>さいたま!D8</f>
        <v>199600</v>
      </c>
      <c r="E8" s="21">
        <v>198100</v>
      </c>
      <c r="F8" s="21">
        <f t="shared" si="0"/>
        <v>531934000</v>
      </c>
      <c r="G8" s="21">
        <f t="shared" si="1"/>
        <v>527936500</v>
      </c>
      <c r="H8" s="22">
        <f t="shared" si="2"/>
        <v>99.248496993987985</v>
      </c>
      <c r="I8" s="10"/>
    </row>
    <row r="9" spans="1:256" ht="14.25" thickBot="1" x14ac:dyDescent="0.2">
      <c r="A9" s="29" t="s">
        <v>19</v>
      </c>
      <c r="B9" s="33">
        <f>さいたま!B9</f>
        <v>4645</v>
      </c>
      <c r="C9" s="30">
        <v>63</v>
      </c>
      <c r="D9" s="33">
        <f>さいたま!D9</f>
        <v>211700</v>
      </c>
      <c r="E9" s="30">
        <v>210400</v>
      </c>
      <c r="F9" s="30">
        <f t="shared" si="0"/>
        <v>983346500</v>
      </c>
      <c r="G9" s="30">
        <f t="shared" si="1"/>
        <v>977308000</v>
      </c>
      <c r="H9" s="31">
        <f t="shared" si="2"/>
        <v>99.385923476617847</v>
      </c>
      <c r="I9" s="10"/>
    </row>
    <row r="10" spans="1:256" x14ac:dyDescent="0.15">
      <c r="A10" s="27" t="s">
        <v>20</v>
      </c>
      <c r="B10" s="20">
        <f>さいたま!B10</f>
        <v>3696</v>
      </c>
      <c r="C10" s="20">
        <v>73</v>
      </c>
      <c r="D10" s="20">
        <f>さいたま!D10</f>
        <v>229600</v>
      </c>
      <c r="E10" s="20">
        <v>229000</v>
      </c>
      <c r="F10" s="20">
        <f t="shared" si="0"/>
        <v>848601600</v>
      </c>
      <c r="G10" s="20">
        <f t="shared" si="1"/>
        <v>846384000</v>
      </c>
      <c r="H10" s="28">
        <f t="shared" si="2"/>
        <v>99.738675958188153</v>
      </c>
      <c r="I10" s="10"/>
    </row>
    <row r="11" spans="1:256" x14ac:dyDescent="0.15">
      <c r="A11" s="19" t="s">
        <v>21</v>
      </c>
      <c r="B11" s="20">
        <f>さいたま!B11</f>
        <v>6043</v>
      </c>
      <c r="C11" s="21">
        <v>85</v>
      </c>
      <c r="D11" s="20">
        <f>さいたま!D11</f>
        <v>252600</v>
      </c>
      <c r="E11" s="21">
        <v>246500</v>
      </c>
      <c r="F11" s="21">
        <f t="shared" si="0"/>
        <v>1526461800</v>
      </c>
      <c r="G11" s="21">
        <f t="shared" si="1"/>
        <v>1489599500</v>
      </c>
      <c r="H11" s="22">
        <f t="shared" si="2"/>
        <v>97.585114806017415</v>
      </c>
      <c r="I11" s="10"/>
    </row>
    <row r="12" spans="1:256" x14ac:dyDescent="0.15">
      <c r="A12" s="19" t="s">
        <v>22</v>
      </c>
      <c r="B12" s="21">
        <f>さいたま!B12</f>
        <v>11105</v>
      </c>
      <c r="C12" s="21">
        <v>109</v>
      </c>
      <c r="D12" s="21">
        <f>さいたま!D12</f>
        <v>293000</v>
      </c>
      <c r="E12" s="21">
        <v>276300</v>
      </c>
      <c r="F12" s="21">
        <f t="shared" si="0"/>
        <v>3253765000</v>
      </c>
      <c r="G12" s="21">
        <f t="shared" si="1"/>
        <v>3068311500</v>
      </c>
      <c r="H12" s="22">
        <f t="shared" si="2"/>
        <v>94.300341296928323</v>
      </c>
      <c r="I12" s="10"/>
    </row>
    <row r="13" spans="1:256" ht="14.25" thickBot="1" x14ac:dyDescent="0.2">
      <c r="A13" s="29" t="s">
        <v>23</v>
      </c>
      <c r="B13" s="33">
        <f>さいたま!B13</f>
        <v>12674</v>
      </c>
      <c r="C13" s="30">
        <v>75</v>
      </c>
      <c r="D13" s="33">
        <f>さいたま!D13</f>
        <v>333000</v>
      </c>
      <c r="E13" s="30">
        <v>321600</v>
      </c>
      <c r="F13" s="30">
        <f t="shared" si="0"/>
        <v>4220442000</v>
      </c>
      <c r="G13" s="30">
        <f t="shared" si="1"/>
        <v>4075958400</v>
      </c>
      <c r="H13" s="31">
        <f t="shared" si="2"/>
        <v>96.576576576576585</v>
      </c>
      <c r="I13" s="10"/>
    </row>
    <row r="14" spans="1:256" x14ac:dyDescent="0.15">
      <c r="A14" s="27" t="s">
        <v>24</v>
      </c>
      <c r="B14" s="20">
        <f>さいたま!B14</f>
        <v>13152</v>
      </c>
      <c r="C14" s="20">
        <v>76</v>
      </c>
      <c r="D14" s="20">
        <f>さいたま!D14</f>
        <v>372400</v>
      </c>
      <c r="E14" s="20">
        <v>370700</v>
      </c>
      <c r="F14" s="20">
        <f t="shared" si="0"/>
        <v>4897804800</v>
      </c>
      <c r="G14" s="20">
        <f t="shared" si="1"/>
        <v>4875446400</v>
      </c>
      <c r="H14" s="28">
        <f t="shared" si="2"/>
        <v>99.543501611170782</v>
      </c>
      <c r="I14" s="10"/>
    </row>
    <row r="15" spans="1:256" x14ac:dyDescent="0.15">
      <c r="A15" s="19" t="s">
        <v>25</v>
      </c>
      <c r="B15" s="20">
        <f>さいたま!B15</f>
        <v>10229</v>
      </c>
      <c r="C15" s="21">
        <v>113</v>
      </c>
      <c r="D15" s="20">
        <f>さいたま!D15</f>
        <v>399300</v>
      </c>
      <c r="E15" s="21">
        <v>402500</v>
      </c>
      <c r="F15" s="21">
        <f t="shared" si="0"/>
        <v>4084439700</v>
      </c>
      <c r="G15" s="21">
        <f t="shared" si="1"/>
        <v>4117172500</v>
      </c>
      <c r="H15" s="22">
        <f t="shared" si="2"/>
        <v>100.80140245429502</v>
      </c>
      <c r="I15" s="10"/>
    </row>
    <row r="16" spans="1:256" x14ac:dyDescent="0.15">
      <c r="A16" s="19" t="s">
        <v>26</v>
      </c>
      <c r="B16" s="20">
        <f>さいたま!B16</f>
        <v>6873</v>
      </c>
      <c r="C16" s="21">
        <v>71</v>
      </c>
      <c r="D16" s="20">
        <f>さいたま!D16</f>
        <v>406500</v>
      </c>
      <c r="E16" s="21">
        <v>428500</v>
      </c>
      <c r="F16" s="21">
        <f t="shared" si="0"/>
        <v>2793874500</v>
      </c>
      <c r="G16" s="21">
        <f t="shared" si="1"/>
        <v>2945080500</v>
      </c>
      <c r="H16" s="22">
        <f t="shared" si="2"/>
        <v>105.4120541205412</v>
      </c>
      <c r="I16" s="10"/>
    </row>
    <row r="17" spans="1:9" x14ac:dyDescent="0.15">
      <c r="A17" s="19" t="s">
        <v>27</v>
      </c>
      <c r="B17" s="20">
        <f>さいたま!B17</f>
        <v>1876</v>
      </c>
      <c r="C17" s="21">
        <v>44</v>
      </c>
      <c r="D17" s="20">
        <f>さいたま!D17</f>
        <v>408400</v>
      </c>
      <c r="E17" s="21">
        <v>438500</v>
      </c>
      <c r="F17" s="21">
        <f t="shared" si="0"/>
        <v>766158400</v>
      </c>
      <c r="G17" s="21">
        <f t="shared" si="1"/>
        <v>822626000</v>
      </c>
      <c r="H17" s="22">
        <f t="shared" si="2"/>
        <v>107.37022526934379</v>
      </c>
      <c r="I17" s="10"/>
    </row>
    <row r="18" spans="1:9" x14ac:dyDescent="0.15">
      <c r="A18" s="19" t="s">
        <v>28</v>
      </c>
      <c r="B18" s="20">
        <f>さいたま!B18</f>
        <v>78235</v>
      </c>
      <c r="C18" s="21">
        <f>SUM(C6:C17)</f>
        <v>778</v>
      </c>
      <c r="D18" s="20">
        <f>さいたま!D18</f>
        <v>3484100</v>
      </c>
      <c r="E18" s="21">
        <f>SUM(E6:E17)</f>
        <v>3499100</v>
      </c>
      <c r="F18" s="21">
        <f>SUM(F6:F17)</f>
        <v>24904804400</v>
      </c>
      <c r="G18" s="21">
        <f>SUM(G6:G17)</f>
        <v>24741080500</v>
      </c>
      <c r="H18" s="22">
        <f t="shared" si="2"/>
        <v>99.34260114084654</v>
      </c>
      <c r="I18" s="10"/>
    </row>
    <row r="19" spans="1:9" x14ac:dyDescent="0.15">
      <c r="F19" s="2">
        <f>F18/B18</f>
        <v>318333.28305745509</v>
      </c>
      <c r="G19" s="2">
        <f>G18/C18</f>
        <v>31800874.678663239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1">
        <v>0</v>
      </c>
      <c r="D23" s="20">
        <f>さいたま!D23</f>
        <v>160900</v>
      </c>
      <c r="E23" s="21">
        <v>0</v>
      </c>
      <c r="F23" s="21">
        <f t="shared" ref="F23:F34" si="3">IF(C23=0,0,B23*D23)</f>
        <v>0</v>
      </c>
      <c r="G23" s="21">
        <f t="shared" ref="G23:G34" si="4">B23*E23</f>
        <v>0</v>
      </c>
      <c r="H23" s="22" t="e">
        <f>G23/F23*100</f>
        <v>#DIV/0!</v>
      </c>
      <c r="I23" s="10"/>
    </row>
    <row r="24" spans="1:9" x14ac:dyDescent="0.15">
      <c r="A24" s="19" t="s">
        <v>17</v>
      </c>
      <c r="B24" s="20">
        <f>さいたま!B24</f>
        <v>179</v>
      </c>
      <c r="C24" s="21">
        <v>0</v>
      </c>
      <c r="D24" s="20">
        <f>さいたま!D24</f>
        <v>163600</v>
      </c>
      <c r="E24" s="21">
        <v>0</v>
      </c>
      <c r="F24" s="21">
        <f t="shared" si="3"/>
        <v>0</v>
      </c>
      <c r="G24" s="21">
        <f t="shared" si="4"/>
        <v>0</v>
      </c>
      <c r="H24" s="22" t="e">
        <f>G24/F24*100</f>
        <v>#DIV/0!</v>
      </c>
      <c r="I24" s="10"/>
    </row>
    <row r="25" spans="1:9" x14ac:dyDescent="0.15">
      <c r="A25" s="19" t="s">
        <v>18</v>
      </c>
      <c r="B25" s="21">
        <f>さいたま!B25</f>
        <v>158</v>
      </c>
      <c r="C25" s="32">
        <v>1</v>
      </c>
      <c r="D25" s="21">
        <f>さいたま!D25</f>
        <v>171700</v>
      </c>
      <c r="E25" s="21">
        <v>184300</v>
      </c>
      <c r="F25" s="21">
        <f t="shared" si="3"/>
        <v>27128600</v>
      </c>
      <c r="G25" s="21">
        <f t="shared" si="4"/>
        <v>29119400</v>
      </c>
      <c r="H25" s="22">
        <f>G25/F25*100</f>
        <v>107.33838089691321</v>
      </c>
      <c r="I25" s="10"/>
    </row>
    <row r="26" spans="1:9" ht="14.25" thickBot="1" x14ac:dyDescent="0.2">
      <c r="A26" s="29" t="s">
        <v>19</v>
      </c>
      <c r="B26" s="33">
        <f>さいたま!B26</f>
        <v>286</v>
      </c>
      <c r="C26" s="30">
        <v>0</v>
      </c>
      <c r="D26" s="33">
        <f>さいたま!D26</f>
        <v>179500</v>
      </c>
      <c r="E26" s="30">
        <v>0</v>
      </c>
      <c r="F26" s="30">
        <f t="shared" si="3"/>
        <v>0</v>
      </c>
      <c r="G26" s="30">
        <f t="shared" si="4"/>
        <v>0</v>
      </c>
      <c r="H26" s="31" t="e">
        <f t="shared" ref="H26:H35" si="5">G26/F26*100</f>
        <v>#DIV/0!</v>
      </c>
      <c r="I26" s="10"/>
    </row>
    <row r="27" spans="1:9" x14ac:dyDescent="0.15">
      <c r="A27" s="27" t="s">
        <v>20</v>
      </c>
      <c r="B27" s="20">
        <f>さいたま!B27</f>
        <v>162</v>
      </c>
      <c r="C27" s="20">
        <v>1</v>
      </c>
      <c r="D27" s="20">
        <f>さいたま!D27</f>
        <v>200600</v>
      </c>
      <c r="E27" s="20">
        <v>202400</v>
      </c>
      <c r="F27" s="20">
        <f t="shared" si="3"/>
        <v>32497200</v>
      </c>
      <c r="G27" s="20">
        <f t="shared" si="4"/>
        <v>32788800</v>
      </c>
      <c r="H27" s="28">
        <f t="shared" si="5"/>
        <v>100.89730807577268</v>
      </c>
      <c r="I27" s="10"/>
    </row>
    <row r="28" spans="1:9" x14ac:dyDescent="0.15">
      <c r="A28" s="19" t="s">
        <v>21</v>
      </c>
      <c r="B28" s="20">
        <f>さいたま!B28</f>
        <v>270</v>
      </c>
      <c r="C28" s="21">
        <v>2</v>
      </c>
      <c r="D28" s="20">
        <f>さいたま!D28</f>
        <v>221500</v>
      </c>
      <c r="E28" s="21">
        <v>233600</v>
      </c>
      <c r="F28" s="21">
        <f t="shared" si="3"/>
        <v>59805000</v>
      </c>
      <c r="G28" s="21">
        <f t="shared" si="4"/>
        <v>63072000</v>
      </c>
      <c r="H28" s="22">
        <f t="shared" si="5"/>
        <v>105.46275395033859</v>
      </c>
      <c r="I28" s="10"/>
    </row>
    <row r="29" spans="1:9" x14ac:dyDescent="0.15">
      <c r="A29" s="19" t="s">
        <v>22</v>
      </c>
      <c r="B29" s="21">
        <f>さいたま!B29</f>
        <v>704</v>
      </c>
      <c r="C29" s="21">
        <v>9</v>
      </c>
      <c r="D29" s="21">
        <f>さいたま!D29</f>
        <v>256800</v>
      </c>
      <c r="E29" s="21">
        <v>260100</v>
      </c>
      <c r="F29" s="21">
        <f t="shared" si="3"/>
        <v>180787200</v>
      </c>
      <c r="G29" s="21">
        <f t="shared" si="4"/>
        <v>183110400</v>
      </c>
      <c r="H29" s="22">
        <f t="shared" si="5"/>
        <v>101.28504672897196</v>
      </c>
      <c r="I29" s="10"/>
    </row>
    <row r="30" spans="1:9" ht="14.25" thickBot="1" x14ac:dyDescent="0.2">
      <c r="A30" s="29" t="s">
        <v>23</v>
      </c>
      <c r="B30" s="33">
        <f>さいたま!B30</f>
        <v>1079</v>
      </c>
      <c r="C30" s="30">
        <v>7</v>
      </c>
      <c r="D30" s="33">
        <f>さいたま!D30</f>
        <v>298400</v>
      </c>
      <c r="E30" s="30">
        <v>304900</v>
      </c>
      <c r="F30" s="30">
        <f t="shared" si="3"/>
        <v>321973600</v>
      </c>
      <c r="G30" s="30">
        <f t="shared" si="4"/>
        <v>328987100</v>
      </c>
      <c r="H30" s="31">
        <f t="shared" si="5"/>
        <v>102.17828418230563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9</v>
      </c>
      <c r="D31" s="20">
        <f>さいたま!D31</f>
        <v>337400</v>
      </c>
      <c r="E31" s="20">
        <v>345100</v>
      </c>
      <c r="F31" s="20">
        <f t="shared" si="3"/>
        <v>616092400</v>
      </c>
      <c r="G31" s="20">
        <f t="shared" si="4"/>
        <v>630152600</v>
      </c>
      <c r="H31" s="28">
        <f t="shared" si="5"/>
        <v>102.28215767634853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48</v>
      </c>
      <c r="D32" s="20">
        <f>さいたま!D32</f>
        <v>364600</v>
      </c>
      <c r="E32" s="21">
        <v>382900</v>
      </c>
      <c r="F32" s="21">
        <f t="shared" si="3"/>
        <v>562942400</v>
      </c>
      <c r="G32" s="21">
        <f t="shared" si="4"/>
        <v>591197600</v>
      </c>
      <c r="H32" s="22">
        <f t="shared" si="5"/>
        <v>105.01919912232584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27</v>
      </c>
      <c r="D33" s="20">
        <f>さいたま!D33</f>
        <v>387100</v>
      </c>
      <c r="E33" s="21">
        <v>397400</v>
      </c>
      <c r="F33" s="21">
        <f t="shared" si="3"/>
        <v>717296300</v>
      </c>
      <c r="G33" s="21">
        <f t="shared" si="4"/>
        <v>736382200</v>
      </c>
      <c r="H33" s="22">
        <f t="shared" si="5"/>
        <v>102.660811159907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27</v>
      </c>
      <c r="D34" s="20">
        <f>さいたま!D34</f>
        <v>398200</v>
      </c>
      <c r="E34" s="21">
        <v>413200</v>
      </c>
      <c r="F34" s="21">
        <f t="shared" si="3"/>
        <v>677736400</v>
      </c>
      <c r="G34" s="21">
        <f t="shared" si="4"/>
        <v>703266400</v>
      </c>
      <c r="H34" s="22">
        <f t="shared" si="5"/>
        <v>103.76695128076344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131</v>
      </c>
      <c r="D35" s="20">
        <f>さいたま!D35</f>
        <v>3140300</v>
      </c>
      <c r="E35" s="21">
        <f>SUM(E23:E34)</f>
        <v>2723900</v>
      </c>
      <c r="F35" s="21">
        <f>SUM(F23:F34)</f>
        <v>3196259100</v>
      </c>
      <c r="G35" s="21">
        <f>SUM(G23:G34)</f>
        <v>3298076500</v>
      </c>
      <c r="H35" s="22">
        <f t="shared" si="5"/>
        <v>103.18551771976183</v>
      </c>
      <c r="I35" s="10"/>
    </row>
    <row r="36" spans="1:9" x14ac:dyDescent="0.15">
      <c r="F36" s="2">
        <f>F35/B35</f>
        <v>322431.06022394833</v>
      </c>
      <c r="G36" s="2">
        <f>G35/C35</f>
        <v>25176156.48854962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0">
        <v>1</v>
      </c>
      <c r="D40" s="20">
        <f>さいたま!D40</f>
        <v>149700</v>
      </c>
      <c r="E40" s="21">
        <v>156800</v>
      </c>
      <c r="F40" s="21">
        <f t="shared" ref="F40:F51" si="6">IF(C40=0,0,B40*D40)</f>
        <v>124999500</v>
      </c>
      <c r="G40" s="21">
        <f t="shared" ref="G40:G51" si="7">B40*E40</f>
        <v>130928000</v>
      </c>
      <c r="H40" s="22">
        <f>G40/F40*100</f>
        <v>104.74281897127588</v>
      </c>
      <c r="I40" s="10"/>
    </row>
    <row r="41" spans="1:9" x14ac:dyDescent="0.15">
      <c r="A41" s="19" t="s">
        <v>17</v>
      </c>
      <c r="B41" s="21">
        <f>さいたま!B41</f>
        <v>671</v>
      </c>
      <c r="C41" s="21">
        <v>1</v>
      </c>
      <c r="D41" s="21">
        <f>さいたま!D41</f>
        <v>156400</v>
      </c>
      <c r="E41" s="21">
        <v>161400</v>
      </c>
      <c r="F41" s="21">
        <f t="shared" si="6"/>
        <v>104944400</v>
      </c>
      <c r="G41" s="21">
        <f t="shared" si="7"/>
        <v>108299400</v>
      </c>
      <c r="H41" s="22">
        <f>G41/F41*100</f>
        <v>103.19693094629156</v>
      </c>
      <c r="I41" s="10"/>
    </row>
    <row r="42" spans="1:9" x14ac:dyDescent="0.15">
      <c r="A42" s="19" t="s">
        <v>18</v>
      </c>
      <c r="B42" s="20">
        <f>さいたま!B42</f>
        <v>608</v>
      </c>
      <c r="C42" s="21">
        <v>1</v>
      </c>
      <c r="D42" s="20">
        <f>さいたま!D42</f>
        <v>159900</v>
      </c>
      <c r="E42" s="21">
        <v>167200</v>
      </c>
      <c r="F42" s="21">
        <f t="shared" si="6"/>
        <v>97219200</v>
      </c>
      <c r="G42" s="21">
        <f t="shared" si="7"/>
        <v>101657600</v>
      </c>
      <c r="H42" s="22">
        <f>G42/F42*100</f>
        <v>104.56535334584116</v>
      </c>
      <c r="I42" s="10"/>
    </row>
    <row r="43" spans="1:9" ht="14.25" thickBot="1" x14ac:dyDescent="0.2">
      <c r="A43" s="29" t="s">
        <v>19</v>
      </c>
      <c r="B43" s="33">
        <f>さいたま!B43</f>
        <v>973</v>
      </c>
      <c r="C43" s="30">
        <v>3</v>
      </c>
      <c r="D43" s="33">
        <f>さいたま!D43</f>
        <v>170100</v>
      </c>
      <c r="E43" s="30">
        <v>179100</v>
      </c>
      <c r="F43" s="30">
        <f t="shared" si="6"/>
        <v>165507300</v>
      </c>
      <c r="G43" s="30">
        <f t="shared" si="7"/>
        <v>174264300</v>
      </c>
      <c r="H43" s="31">
        <f t="shared" ref="H43:H52" si="8">G43/F43*100</f>
        <v>105.29100529100531</v>
      </c>
      <c r="I43" s="10"/>
    </row>
    <row r="44" spans="1:9" x14ac:dyDescent="0.15">
      <c r="A44" s="27" t="s">
        <v>20</v>
      </c>
      <c r="B44" s="20">
        <f>さいたま!B44</f>
        <v>380</v>
      </c>
      <c r="C44" s="20">
        <v>4</v>
      </c>
      <c r="D44" s="20">
        <f>さいたま!D44</f>
        <v>187800</v>
      </c>
      <c r="E44" s="20">
        <v>196400</v>
      </c>
      <c r="F44" s="20">
        <f t="shared" si="6"/>
        <v>71364000</v>
      </c>
      <c r="G44" s="20">
        <f t="shared" si="7"/>
        <v>74632000</v>
      </c>
      <c r="H44" s="28">
        <f t="shared" si="8"/>
        <v>104.57933972310968</v>
      </c>
      <c r="I44" s="10"/>
    </row>
    <row r="45" spans="1:9" x14ac:dyDescent="0.15">
      <c r="A45" s="19" t="s">
        <v>21</v>
      </c>
      <c r="B45" s="20">
        <f>さいたま!B45</f>
        <v>657</v>
      </c>
      <c r="C45" s="21">
        <v>5</v>
      </c>
      <c r="D45" s="20">
        <f>さいたま!D45</f>
        <v>208300</v>
      </c>
      <c r="E45" s="21">
        <v>205800</v>
      </c>
      <c r="F45" s="21">
        <f t="shared" si="6"/>
        <v>136853100</v>
      </c>
      <c r="G45" s="21">
        <f t="shared" si="7"/>
        <v>135210600</v>
      </c>
      <c r="H45" s="22">
        <f t="shared" si="8"/>
        <v>98.799807969275093</v>
      </c>
      <c r="I45" s="10"/>
    </row>
    <row r="46" spans="1:9" x14ac:dyDescent="0.15">
      <c r="A46" s="19" t="s">
        <v>22</v>
      </c>
      <c r="B46" s="20">
        <f>さいたま!B46</f>
        <v>1596</v>
      </c>
      <c r="C46" s="21">
        <v>15</v>
      </c>
      <c r="D46" s="20">
        <f>さいたま!D46</f>
        <v>242800</v>
      </c>
      <c r="E46" s="21">
        <v>243400</v>
      </c>
      <c r="F46" s="21">
        <f t="shared" si="6"/>
        <v>387508800</v>
      </c>
      <c r="G46" s="21">
        <f t="shared" si="7"/>
        <v>388466400</v>
      </c>
      <c r="H46" s="22">
        <f t="shared" si="8"/>
        <v>100.24711696869852</v>
      </c>
      <c r="I46" s="10"/>
    </row>
    <row r="47" spans="1:9" ht="14.25" thickBot="1" x14ac:dyDescent="0.2">
      <c r="A47" s="29" t="s">
        <v>23</v>
      </c>
      <c r="B47" s="30">
        <f>さいたま!B47</f>
        <v>2806</v>
      </c>
      <c r="C47" s="30">
        <v>15</v>
      </c>
      <c r="D47" s="30">
        <f>さいたま!D47</f>
        <v>283900</v>
      </c>
      <c r="E47" s="30">
        <v>290300</v>
      </c>
      <c r="F47" s="30">
        <f t="shared" si="6"/>
        <v>796623400</v>
      </c>
      <c r="G47" s="30">
        <f t="shared" si="7"/>
        <v>814581800</v>
      </c>
      <c r="H47" s="31">
        <f t="shared" si="8"/>
        <v>102.25431489961254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16</v>
      </c>
      <c r="D48" s="20">
        <f>さいたま!D48</f>
        <v>329300</v>
      </c>
      <c r="E48" s="20">
        <v>336600</v>
      </c>
      <c r="F48" s="20">
        <f t="shared" si="6"/>
        <v>2174367900</v>
      </c>
      <c r="G48" s="20">
        <f t="shared" si="7"/>
        <v>2222569800</v>
      </c>
      <c r="H48" s="28">
        <f t="shared" si="8"/>
        <v>102.21682356513817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45</v>
      </c>
      <c r="D49" s="20">
        <f>さいたま!D49</f>
        <v>359000</v>
      </c>
      <c r="E49" s="21">
        <v>370000</v>
      </c>
      <c r="F49" s="21">
        <f t="shared" si="6"/>
        <v>4065316000</v>
      </c>
      <c r="G49" s="21">
        <f t="shared" si="7"/>
        <v>4189880000</v>
      </c>
      <c r="H49" s="22">
        <f t="shared" si="8"/>
        <v>103.06406685236769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33</v>
      </c>
      <c r="D50" s="20">
        <f>さいたま!D50</f>
        <v>380700</v>
      </c>
      <c r="E50" s="21">
        <v>395800</v>
      </c>
      <c r="F50" s="21">
        <f t="shared" si="6"/>
        <v>4348355400</v>
      </c>
      <c r="G50" s="21">
        <f t="shared" si="7"/>
        <v>4520827600</v>
      </c>
      <c r="H50" s="22">
        <f t="shared" si="8"/>
        <v>103.96637772524298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61</v>
      </c>
      <c r="D51" s="20">
        <f>さいたま!D51</f>
        <v>393500</v>
      </c>
      <c r="E51" s="21">
        <v>409500</v>
      </c>
      <c r="F51" s="21">
        <f t="shared" si="6"/>
        <v>5507032500</v>
      </c>
      <c r="G51" s="21">
        <f t="shared" si="7"/>
        <v>5730952500</v>
      </c>
      <c r="H51" s="22">
        <f t="shared" si="8"/>
        <v>104.06607369758576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200</v>
      </c>
      <c r="D52" s="20">
        <f>さいたま!D52</f>
        <v>3021400</v>
      </c>
      <c r="E52" s="21">
        <f>SUM(E40:E51)</f>
        <v>3112300</v>
      </c>
      <c r="F52" s="21">
        <f>SUM(F40:F51)</f>
        <v>17980091500</v>
      </c>
      <c r="G52" s="21">
        <f>SUM(G40:G51)</f>
        <v>18592270000</v>
      </c>
      <c r="H52" s="22">
        <f t="shared" si="8"/>
        <v>103.40475742295305</v>
      </c>
      <c r="I52" s="10"/>
    </row>
    <row r="53" spans="1:9" x14ac:dyDescent="0.15">
      <c r="F53" s="2">
        <f>F52/B52</f>
        <v>346637.58434547909</v>
      </c>
      <c r="G53" s="2">
        <f>G52/C52</f>
        <v>92961350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1">
        <f>さいたま!B57</f>
        <v>0</v>
      </c>
      <c r="C57" s="21">
        <v>0</v>
      </c>
      <c r="D57" s="21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0">
        <f>さいたま!B58</f>
        <v>0</v>
      </c>
      <c r="C58" s="21">
        <v>0</v>
      </c>
      <c r="D58" s="20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0">
        <f>さいたま!B59</f>
        <v>0</v>
      </c>
      <c r="C59" s="21">
        <v>0</v>
      </c>
      <c r="D59" s="20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29" t="s">
        <v>19</v>
      </c>
      <c r="B60" s="33">
        <f>さいたま!B60</f>
        <v>0</v>
      </c>
      <c r="C60" s="30">
        <v>0</v>
      </c>
      <c r="D60" s="33">
        <f>さいたま!D60</f>
        <v>0</v>
      </c>
      <c r="E60" s="30">
        <v>0</v>
      </c>
      <c r="F60" s="30">
        <f t="shared" si="9"/>
        <v>0</v>
      </c>
      <c r="G60" s="30">
        <f t="shared" si="10"/>
        <v>0</v>
      </c>
      <c r="H60" s="31" t="e">
        <f t="shared" si="11"/>
        <v>#DIV/0!</v>
      </c>
      <c r="I60" s="10"/>
    </row>
    <row r="61" spans="1:9" x14ac:dyDescent="0.15">
      <c r="A61" s="27" t="s">
        <v>20</v>
      </c>
      <c r="B61" s="20">
        <f>さいたま!B61</f>
        <v>0</v>
      </c>
      <c r="C61" s="20">
        <v>0</v>
      </c>
      <c r="D61" s="20">
        <f>さいたま!D61</f>
        <v>0</v>
      </c>
      <c r="E61" s="20">
        <v>0</v>
      </c>
      <c r="F61" s="20">
        <f t="shared" si="9"/>
        <v>0</v>
      </c>
      <c r="G61" s="20">
        <f t="shared" si="10"/>
        <v>0</v>
      </c>
      <c r="H61" s="28" t="e">
        <f t="shared" si="11"/>
        <v>#DIV/0!</v>
      </c>
      <c r="I61" s="10"/>
    </row>
    <row r="62" spans="1:9" x14ac:dyDescent="0.15">
      <c r="A62" s="19" t="s">
        <v>21</v>
      </c>
      <c r="B62" s="20">
        <f>さいたま!B62</f>
        <v>0</v>
      </c>
      <c r="C62" s="21">
        <v>0</v>
      </c>
      <c r="D62" s="20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0">
        <f>さいたま!B63</f>
        <v>9</v>
      </c>
      <c r="C63" s="21">
        <v>0</v>
      </c>
      <c r="D63" s="20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29" t="s">
        <v>23</v>
      </c>
      <c r="B64" s="33">
        <f>さいたま!B64</f>
        <v>8</v>
      </c>
      <c r="C64" s="30">
        <v>0</v>
      </c>
      <c r="D64" s="33">
        <f>さいたま!D64</f>
        <v>240200</v>
      </c>
      <c r="E64" s="30">
        <v>0</v>
      </c>
      <c r="F64" s="30">
        <f t="shared" si="9"/>
        <v>0</v>
      </c>
      <c r="G64" s="30">
        <f t="shared" si="10"/>
        <v>0</v>
      </c>
      <c r="H64" s="31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0</v>
      </c>
      <c r="D65" s="20">
        <f>さいたま!D65</f>
        <v>284600</v>
      </c>
      <c r="E65" s="20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0</v>
      </c>
      <c r="D66" s="20">
        <f>さいたま!D66</f>
        <v>322100</v>
      </c>
      <c r="E66" s="21">
        <v>0</v>
      </c>
      <c r="F66" s="21">
        <f t="shared" si="9"/>
        <v>0</v>
      </c>
      <c r="G66" s="21">
        <f t="shared" si="10"/>
        <v>0</v>
      </c>
      <c r="H66" s="22" t="e">
        <f t="shared" si="11"/>
        <v>#DIV/0!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0</v>
      </c>
      <c r="D67" s="20">
        <f>さいたま!D67</f>
        <v>352800</v>
      </c>
      <c r="E67" s="21">
        <v>0</v>
      </c>
      <c r="F67" s="21">
        <f t="shared" si="9"/>
        <v>0</v>
      </c>
      <c r="G67" s="21">
        <f t="shared" si="10"/>
        <v>0</v>
      </c>
      <c r="H67" s="22" t="e">
        <f>G67/F67*100</f>
        <v>#DIV/0!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0</v>
      </c>
      <c r="D68" s="20">
        <f>さいたま!D68</f>
        <v>384400</v>
      </c>
      <c r="E68" s="21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0</v>
      </c>
      <c r="D69" s="20">
        <f>さいたま!D69</f>
        <v>1796700</v>
      </c>
      <c r="E69" s="21">
        <f>SUM(E57:E68)</f>
        <v>0</v>
      </c>
      <c r="F69" s="21">
        <f>SUM(F57:F68)</f>
        <v>0</v>
      </c>
      <c r="G69" s="21">
        <f>SUM(G57:G68)</f>
        <v>0</v>
      </c>
      <c r="H69" s="22" t="e">
        <f>G69/F69*100</f>
        <v>#DIV/0!</v>
      </c>
      <c r="I69" s="10"/>
    </row>
    <row r="70" spans="1:256" ht="14.25" thickBot="1" x14ac:dyDescent="0.2">
      <c r="F70" s="2">
        <f>F69/B69</f>
        <v>0</v>
      </c>
      <c r="G70" s="2" t="e">
        <f>G69/C69</f>
        <v>#DIV/0!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101.194136735505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8" orientation="portrait" useFirstPageNumber="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190"/>
  <sheetViews>
    <sheetView tabSelected="1" view="pageBreakPreview" topLeftCell="A55" zoomScaleNormal="100" zoomScaleSheetLayoutView="100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41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17" t="s">
        <v>10</v>
      </c>
      <c r="D5" s="13" t="s">
        <v>11</v>
      </c>
      <c r="E5" s="13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20">
        <f>さいたま!B6</f>
        <v>2538</v>
      </c>
      <c r="C6" s="25">
        <v>10</v>
      </c>
      <c r="D6" s="20">
        <f>さいたま!D6</f>
        <v>185900</v>
      </c>
      <c r="E6" s="26">
        <v>187100</v>
      </c>
      <c r="F6" s="21">
        <f t="shared" ref="F6:F17" si="0">IF(C6=0,0,B6*D6)</f>
        <v>471814200</v>
      </c>
      <c r="G6" s="21">
        <f t="shared" ref="G6:G17" si="1">B6*E6</f>
        <v>474859800</v>
      </c>
      <c r="H6" s="22">
        <f t="shared" ref="H6:H18" si="2">G6/F6*100</f>
        <v>100.64550833781603</v>
      </c>
      <c r="I6" s="10"/>
    </row>
    <row r="7" spans="1:256" x14ac:dyDescent="0.15">
      <c r="A7" s="19" t="s">
        <v>75</v>
      </c>
      <c r="B7" s="20">
        <f>さいたま!B7</f>
        <v>2739</v>
      </c>
      <c r="C7" s="26">
        <v>8</v>
      </c>
      <c r="D7" s="20">
        <f>さいたま!D7</f>
        <v>192100</v>
      </c>
      <c r="E7" s="26">
        <v>193400</v>
      </c>
      <c r="F7" s="21">
        <f t="shared" si="0"/>
        <v>526161900</v>
      </c>
      <c r="G7" s="21">
        <f t="shared" si="1"/>
        <v>529722600</v>
      </c>
      <c r="H7" s="22">
        <f t="shared" si="2"/>
        <v>100.67673086933888</v>
      </c>
      <c r="I7" s="10"/>
    </row>
    <row r="8" spans="1:256" x14ac:dyDescent="0.15">
      <c r="A8" s="19" t="s">
        <v>18</v>
      </c>
      <c r="B8" s="20">
        <f>さいたま!B8</f>
        <v>2665</v>
      </c>
      <c r="C8" s="26">
        <v>9</v>
      </c>
      <c r="D8" s="20">
        <f>さいたま!D8</f>
        <v>199600</v>
      </c>
      <c r="E8" s="26">
        <v>199400</v>
      </c>
      <c r="F8" s="21">
        <f t="shared" si="0"/>
        <v>531934000</v>
      </c>
      <c r="G8" s="21">
        <f t="shared" si="1"/>
        <v>531401000</v>
      </c>
      <c r="H8" s="22">
        <f t="shared" si="2"/>
        <v>99.899799599198403</v>
      </c>
      <c r="I8" s="10"/>
    </row>
    <row r="9" spans="1:256" ht="14.25" thickBot="1" x14ac:dyDescent="0.2">
      <c r="A9" s="29" t="s">
        <v>19</v>
      </c>
      <c r="B9" s="33">
        <f>さいたま!B9</f>
        <v>4645</v>
      </c>
      <c r="C9" s="50">
        <v>24</v>
      </c>
      <c r="D9" s="33">
        <f>さいたま!D9</f>
        <v>211700</v>
      </c>
      <c r="E9" s="50">
        <v>208900</v>
      </c>
      <c r="F9" s="30">
        <f t="shared" si="0"/>
        <v>983346500</v>
      </c>
      <c r="G9" s="30">
        <f t="shared" si="1"/>
        <v>970340500</v>
      </c>
      <c r="H9" s="31">
        <f t="shared" si="2"/>
        <v>98.677373641946147</v>
      </c>
      <c r="I9" s="10"/>
    </row>
    <row r="10" spans="1:256" x14ac:dyDescent="0.15">
      <c r="A10" s="27" t="s">
        <v>20</v>
      </c>
      <c r="B10" s="20">
        <f>さいたま!B10</f>
        <v>3696</v>
      </c>
      <c r="C10" s="25">
        <v>25</v>
      </c>
      <c r="D10" s="20">
        <f>さいたま!D10</f>
        <v>229600</v>
      </c>
      <c r="E10" s="25">
        <v>228400</v>
      </c>
      <c r="F10" s="20">
        <f t="shared" si="0"/>
        <v>848601600</v>
      </c>
      <c r="G10" s="20">
        <f t="shared" si="1"/>
        <v>844166400</v>
      </c>
      <c r="H10" s="28">
        <f t="shared" si="2"/>
        <v>99.477351916376307</v>
      </c>
      <c r="I10" s="10"/>
    </row>
    <row r="11" spans="1:256" x14ac:dyDescent="0.15">
      <c r="A11" s="19" t="s">
        <v>21</v>
      </c>
      <c r="B11" s="20">
        <f>さいたま!B11</f>
        <v>6043</v>
      </c>
      <c r="C11" s="26">
        <v>34</v>
      </c>
      <c r="D11" s="20">
        <f>さいたま!D11</f>
        <v>252600</v>
      </c>
      <c r="E11" s="26">
        <v>241700</v>
      </c>
      <c r="F11" s="21">
        <f t="shared" si="0"/>
        <v>1526461800</v>
      </c>
      <c r="G11" s="21">
        <f t="shared" si="1"/>
        <v>1460593100</v>
      </c>
      <c r="H11" s="22">
        <f t="shared" si="2"/>
        <v>95.684877276326205</v>
      </c>
      <c r="I11" s="10"/>
    </row>
    <row r="12" spans="1:256" x14ac:dyDescent="0.15">
      <c r="A12" s="19" t="s">
        <v>22</v>
      </c>
      <c r="B12" s="20">
        <f>さいたま!B12</f>
        <v>11105</v>
      </c>
      <c r="C12" s="26">
        <v>25</v>
      </c>
      <c r="D12" s="20">
        <f>さいたま!D12</f>
        <v>293000</v>
      </c>
      <c r="E12" s="26">
        <v>266200</v>
      </c>
      <c r="F12" s="21">
        <f t="shared" si="0"/>
        <v>3253765000</v>
      </c>
      <c r="G12" s="21">
        <f t="shared" si="1"/>
        <v>2956151000</v>
      </c>
      <c r="H12" s="22">
        <f t="shared" si="2"/>
        <v>90.85324232081912</v>
      </c>
      <c r="I12" s="10"/>
    </row>
    <row r="13" spans="1:256" ht="14.25" thickBot="1" x14ac:dyDescent="0.2">
      <c r="A13" s="29" t="s">
        <v>23</v>
      </c>
      <c r="B13" s="33">
        <f>さいたま!B13</f>
        <v>12674</v>
      </c>
      <c r="C13" s="50">
        <v>39</v>
      </c>
      <c r="D13" s="33">
        <f>さいたま!D13</f>
        <v>333000</v>
      </c>
      <c r="E13" s="50">
        <v>327600</v>
      </c>
      <c r="F13" s="30">
        <f t="shared" si="0"/>
        <v>4220442000</v>
      </c>
      <c r="G13" s="30">
        <f t="shared" si="1"/>
        <v>4152002400</v>
      </c>
      <c r="H13" s="31">
        <f t="shared" si="2"/>
        <v>98.378378378378386</v>
      </c>
      <c r="I13" s="10"/>
    </row>
    <row r="14" spans="1:256" x14ac:dyDescent="0.15">
      <c r="A14" s="27" t="s">
        <v>24</v>
      </c>
      <c r="B14" s="20">
        <f>さいたま!B14</f>
        <v>13152</v>
      </c>
      <c r="C14" s="25">
        <v>46</v>
      </c>
      <c r="D14" s="20">
        <f>さいたま!D14</f>
        <v>372400</v>
      </c>
      <c r="E14" s="25">
        <v>357200</v>
      </c>
      <c r="F14" s="20">
        <f t="shared" si="0"/>
        <v>4897804800</v>
      </c>
      <c r="G14" s="20">
        <f t="shared" si="1"/>
        <v>4697894400</v>
      </c>
      <c r="H14" s="28">
        <f t="shared" si="2"/>
        <v>95.918367346938766</v>
      </c>
      <c r="I14" s="10"/>
    </row>
    <row r="15" spans="1:256" x14ac:dyDescent="0.15">
      <c r="A15" s="19" t="s">
        <v>25</v>
      </c>
      <c r="B15" s="20">
        <f>さいたま!B15</f>
        <v>10229</v>
      </c>
      <c r="C15" s="26">
        <v>45</v>
      </c>
      <c r="D15" s="20">
        <f>さいたま!D15</f>
        <v>399300</v>
      </c>
      <c r="E15" s="26">
        <v>382100</v>
      </c>
      <c r="F15" s="21">
        <f t="shared" si="0"/>
        <v>4084439700</v>
      </c>
      <c r="G15" s="21">
        <f t="shared" si="1"/>
        <v>3908500900</v>
      </c>
      <c r="H15" s="22">
        <f t="shared" si="2"/>
        <v>95.692461808164282</v>
      </c>
      <c r="I15" s="10"/>
    </row>
    <row r="16" spans="1:256" x14ac:dyDescent="0.15">
      <c r="A16" s="19" t="s">
        <v>26</v>
      </c>
      <c r="B16" s="20">
        <f>さいたま!B16</f>
        <v>6873</v>
      </c>
      <c r="C16" s="26">
        <v>25</v>
      </c>
      <c r="D16" s="20">
        <f>さいたま!D16</f>
        <v>406500</v>
      </c>
      <c r="E16" s="26">
        <v>398700</v>
      </c>
      <c r="F16" s="21">
        <f t="shared" si="0"/>
        <v>2793874500</v>
      </c>
      <c r="G16" s="21">
        <f t="shared" si="1"/>
        <v>2740265100</v>
      </c>
      <c r="H16" s="22">
        <f t="shared" si="2"/>
        <v>98.081180811808125</v>
      </c>
      <c r="I16" s="10"/>
    </row>
    <row r="17" spans="1:9" x14ac:dyDescent="0.15">
      <c r="A17" s="19" t="s">
        <v>27</v>
      </c>
      <c r="B17" s="20">
        <f>さいたま!B17</f>
        <v>1876</v>
      </c>
      <c r="C17" s="26">
        <v>8</v>
      </c>
      <c r="D17" s="20">
        <f>さいたま!D17</f>
        <v>408400</v>
      </c>
      <c r="E17" s="26">
        <v>451500</v>
      </c>
      <c r="F17" s="21">
        <f t="shared" si="0"/>
        <v>766158400</v>
      </c>
      <c r="G17" s="21">
        <f t="shared" si="1"/>
        <v>847014000</v>
      </c>
      <c r="H17" s="22">
        <f t="shared" si="2"/>
        <v>110.55337904015671</v>
      </c>
      <c r="I17" s="10"/>
    </row>
    <row r="18" spans="1:9" x14ac:dyDescent="0.15">
      <c r="A18" s="19" t="s">
        <v>28</v>
      </c>
      <c r="B18" s="20">
        <f>さいたま!B18</f>
        <v>78235</v>
      </c>
      <c r="C18" s="21">
        <f>SUM(C6:C17)</f>
        <v>298</v>
      </c>
      <c r="D18" s="20">
        <f>さいたま!D18</f>
        <v>3484100</v>
      </c>
      <c r="E18" s="21">
        <f>SUM(E6:E17)</f>
        <v>3442200</v>
      </c>
      <c r="F18" s="21">
        <f>SUM(F6:F17)</f>
        <v>24904804400</v>
      </c>
      <c r="G18" s="21">
        <f>SUM(G6:G17)</f>
        <v>24112911200</v>
      </c>
      <c r="H18" s="22">
        <f t="shared" si="2"/>
        <v>96.820319536418438</v>
      </c>
      <c r="I18" s="10"/>
    </row>
    <row r="19" spans="1:9" x14ac:dyDescent="0.15">
      <c r="F19" s="2">
        <f>F18/B18</f>
        <v>318333.28305745509</v>
      </c>
      <c r="G19" s="2">
        <f>G18/C18</f>
        <v>80915809.395973161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6">
        <v>0</v>
      </c>
      <c r="D23" s="20">
        <f>さいたま!D23</f>
        <v>160900</v>
      </c>
      <c r="E23" s="26">
        <v>0</v>
      </c>
      <c r="F23" s="21">
        <f t="shared" ref="F23:F34" si="3">IF(C23=0,0,B23*D23)</f>
        <v>0</v>
      </c>
      <c r="G23" s="21">
        <f t="shared" ref="G23:G34" si="4">B23*E23</f>
        <v>0</v>
      </c>
      <c r="H23" s="22" t="e">
        <f>G23/F23*100</f>
        <v>#DIV/0!</v>
      </c>
      <c r="I23" s="10"/>
    </row>
    <row r="24" spans="1:9" x14ac:dyDescent="0.15">
      <c r="A24" s="19" t="s">
        <v>17</v>
      </c>
      <c r="B24" s="20">
        <f>さいたま!B24</f>
        <v>179</v>
      </c>
      <c r="C24" s="26">
        <v>1</v>
      </c>
      <c r="D24" s="20">
        <f>さいたま!D24</f>
        <v>163600</v>
      </c>
      <c r="E24" s="26">
        <v>176100</v>
      </c>
      <c r="F24" s="21">
        <f t="shared" si="3"/>
        <v>29284400</v>
      </c>
      <c r="G24" s="21">
        <f t="shared" si="4"/>
        <v>31521900</v>
      </c>
      <c r="H24" s="22">
        <f>G24/F24*100</f>
        <v>107.64058679706601</v>
      </c>
      <c r="I24" s="10"/>
    </row>
    <row r="25" spans="1:9" x14ac:dyDescent="0.15">
      <c r="A25" s="19" t="s">
        <v>18</v>
      </c>
      <c r="B25" s="20">
        <f>さいたま!B25</f>
        <v>158</v>
      </c>
      <c r="C25" s="48">
        <v>0</v>
      </c>
      <c r="D25" s="20">
        <f>さいたま!D25</f>
        <v>171700</v>
      </c>
      <c r="E25" s="26">
        <v>0</v>
      </c>
      <c r="F25" s="21">
        <f t="shared" si="3"/>
        <v>0</v>
      </c>
      <c r="G25" s="21">
        <f t="shared" si="4"/>
        <v>0</v>
      </c>
      <c r="H25" s="22" t="e">
        <f>G25/F25*100</f>
        <v>#DIV/0!</v>
      </c>
      <c r="I25" s="10"/>
    </row>
    <row r="26" spans="1:9" ht="14.25" thickBot="1" x14ac:dyDescent="0.2">
      <c r="A26" s="29" t="s">
        <v>19</v>
      </c>
      <c r="B26" s="33">
        <f>さいたま!B26</f>
        <v>286</v>
      </c>
      <c r="C26" s="50">
        <v>1</v>
      </c>
      <c r="D26" s="33">
        <f>さいたま!D26</f>
        <v>179500</v>
      </c>
      <c r="E26" s="50">
        <v>192700</v>
      </c>
      <c r="F26" s="30">
        <f t="shared" si="3"/>
        <v>51337000</v>
      </c>
      <c r="G26" s="30">
        <f t="shared" si="4"/>
        <v>55112200</v>
      </c>
      <c r="H26" s="31">
        <f t="shared" ref="H26:H35" si="5">G26/F26*100</f>
        <v>107.35376044568245</v>
      </c>
      <c r="I26" s="10"/>
    </row>
    <row r="27" spans="1:9" x14ac:dyDescent="0.15">
      <c r="A27" s="27" t="s">
        <v>20</v>
      </c>
      <c r="B27" s="20">
        <f>さいたま!B27</f>
        <v>162</v>
      </c>
      <c r="C27" s="25">
        <v>2</v>
      </c>
      <c r="D27" s="20">
        <f>さいたま!D27</f>
        <v>200600</v>
      </c>
      <c r="E27" s="25">
        <v>197600</v>
      </c>
      <c r="F27" s="20">
        <f t="shared" si="3"/>
        <v>32497200</v>
      </c>
      <c r="G27" s="20">
        <f t="shared" si="4"/>
        <v>32011200</v>
      </c>
      <c r="H27" s="28">
        <f t="shared" si="5"/>
        <v>98.504486540378863</v>
      </c>
      <c r="I27" s="10"/>
    </row>
    <row r="28" spans="1:9" x14ac:dyDescent="0.15">
      <c r="A28" s="19" t="s">
        <v>21</v>
      </c>
      <c r="B28" s="20">
        <f>さいたま!B28</f>
        <v>270</v>
      </c>
      <c r="C28" s="26">
        <v>2</v>
      </c>
      <c r="D28" s="20">
        <f>さいたま!D28</f>
        <v>221500</v>
      </c>
      <c r="E28" s="26">
        <v>207600</v>
      </c>
      <c r="F28" s="21">
        <f t="shared" si="3"/>
        <v>59805000</v>
      </c>
      <c r="G28" s="21">
        <f t="shared" si="4"/>
        <v>56052000</v>
      </c>
      <c r="H28" s="22">
        <f t="shared" si="5"/>
        <v>93.724604966139964</v>
      </c>
      <c r="I28" s="10"/>
    </row>
    <row r="29" spans="1:9" x14ac:dyDescent="0.15">
      <c r="A29" s="19" t="s">
        <v>22</v>
      </c>
      <c r="B29" s="20">
        <f>さいたま!B29</f>
        <v>704</v>
      </c>
      <c r="C29" s="26">
        <v>1</v>
      </c>
      <c r="D29" s="20">
        <f>さいたま!D29</f>
        <v>256800</v>
      </c>
      <c r="E29" s="26">
        <v>281200</v>
      </c>
      <c r="F29" s="21">
        <f t="shared" si="3"/>
        <v>180787200</v>
      </c>
      <c r="G29" s="21">
        <f t="shared" si="4"/>
        <v>197964800</v>
      </c>
      <c r="H29" s="22">
        <f t="shared" si="5"/>
        <v>109.50155763239874</v>
      </c>
      <c r="I29" s="10"/>
    </row>
    <row r="30" spans="1:9" ht="14.25" thickBot="1" x14ac:dyDescent="0.2">
      <c r="A30" s="29" t="s">
        <v>23</v>
      </c>
      <c r="B30" s="33">
        <f>さいたま!B30</f>
        <v>1079</v>
      </c>
      <c r="C30" s="50">
        <v>1</v>
      </c>
      <c r="D30" s="33">
        <f>さいたま!D30</f>
        <v>298400</v>
      </c>
      <c r="E30" s="50">
        <v>286800</v>
      </c>
      <c r="F30" s="30">
        <f t="shared" si="3"/>
        <v>321973600</v>
      </c>
      <c r="G30" s="30">
        <f t="shared" si="4"/>
        <v>309457200</v>
      </c>
      <c r="H30" s="31">
        <f t="shared" si="5"/>
        <v>96.112600536193028</v>
      </c>
      <c r="I30" s="10"/>
    </row>
    <row r="31" spans="1:9" x14ac:dyDescent="0.15">
      <c r="A31" s="27" t="s">
        <v>24</v>
      </c>
      <c r="B31" s="20">
        <f>さいたま!B31</f>
        <v>1826</v>
      </c>
      <c r="C31" s="25">
        <v>15</v>
      </c>
      <c r="D31" s="20">
        <f>さいたま!D31</f>
        <v>337400</v>
      </c>
      <c r="E31" s="25">
        <v>339700</v>
      </c>
      <c r="F31" s="20">
        <f t="shared" si="3"/>
        <v>616092400</v>
      </c>
      <c r="G31" s="20">
        <f t="shared" si="4"/>
        <v>620292200</v>
      </c>
      <c r="H31" s="28">
        <f t="shared" si="5"/>
        <v>100.68168346176645</v>
      </c>
      <c r="I31" s="10"/>
    </row>
    <row r="32" spans="1:9" x14ac:dyDescent="0.15">
      <c r="A32" s="19" t="s">
        <v>25</v>
      </c>
      <c r="B32" s="20">
        <f>さいたま!B32</f>
        <v>1544</v>
      </c>
      <c r="C32" s="26">
        <v>18</v>
      </c>
      <c r="D32" s="20">
        <f>さいたま!D32</f>
        <v>364600</v>
      </c>
      <c r="E32" s="26">
        <v>356900</v>
      </c>
      <c r="F32" s="21">
        <f t="shared" si="3"/>
        <v>562942400</v>
      </c>
      <c r="G32" s="21">
        <f t="shared" si="4"/>
        <v>551053600</v>
      </c>
      <c r="H32" s="22">
        <f t="shared" si="5"/>
        <v>97.888096544157975</v>
      </c>
      <c r="I32" s="10"/>
    </row>
    <row r="33" spans="1:9" x14ac:dyDescent="0.15">
      <c r="A33" s="19" t="s">
        <v>26</v>
      </c>
      <c r="B33" s="20">
        <f>さいたま!B33</f>
        <v>1853</v>
      </c>
      <c r="C33" s="26">
        <v>15</v>
      </c>
      <c r="D33" s="20">
        <f>さいたま!D33</f>
        <v>387100</v>
      </c>
      <c r="E33" s="26">
        <v>376400</v>
      </c>
      <c r="F33" s="21">
        <f t="shared" si="3"/>
        <v>717296300</v>
      </c>
      <c r="G33" s="21">
        <f t="shared" si="4"/>
        <v>697469200</v>
      </c>
      <c r="H33" s="22">
        <f t="shared" si="5"/>
        <v>97.235856367863605</v>
      </c>
      <c r="I33" s="10"/>
    </row>
    <row r="34" spans="1:9" x14ac:dyDescent="0.15">
      <c r="A34" s="19" t="s">
        <v>27</v>
      </c>
      <c r="B34" s="20">
        <f>さいたま!B34</f>
        <v>1702</v>
      </c>
      <c r="C34" s="26">
        <v>2</v>
      </c>
      <c r="D34" s="20">
        <f>さいたま!D34</f>
        <v>398200</v>
      </c>
      <c r="E34" s="26">
        <v>449900</v>
      </c>
      <c r="F34" s="21">
        <f t="shared" si="3"/>
        <v>677736400</v>
      </c>
      <c r="G34" s="21">
        <f t="shared" si="4"/>
        <v>765729800</v>
      </c>
      <c r="H34" s="22">
        <f t="shared" si="5"/>
        <v>112.98342541436463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58</v>
      </c>
      <c r="D35" s="20">
        <f>さいたま!D35</f>
        <v>3140300</v>
      </c>
      <c r="E35" s="21">
        <f>SUM(E23:E34)</f>
        <v>2864900</v>
      </c>
      <c r="F35" s="21">
        <f>SUM(F23:F34)</f>
        <v>3249751900</v>
      </c>
      <c r="G35" s="21">
        <f>SUM(G23:G34)</f>
        <v>3316664100</v>
      </c>
      <c r="H35" s="22">
        <f t="shared" si="5"/>
        <v>102.05899410351911</v>
      </c>
      <c r="I35" s="10"/>
    </row>
    <row r="36" spans="1:9" x14ac:dyDescent="0.15">
      <c r="F36" s="2">
        <f>F35/B35</f>
        <v>327827.28740038333</v>
      </c>
      <c r="G36" s="2">
        <f>G35/C35</f>
        <v>57183863.793103449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6">
        <v>0</v>
      </c>
      <c r="D40" s="20">
        <f>さいたま!D40</f>
        <v>149700</v>
      </c>
      <c r="E40" s="26">
        <v>0</v>
      </c>
      <c r="F40" s="21">
        <f t="shared" ref="F40:F51" si="6">IF(C40=0,0,B40*D40)</f>
        <v>0</v>
      </c>
      <c r="G40" s="21">
        <f t="shared" ref="G40:G51" si="7">B40*E40</f>
        <v>0</v>
      </c>
      <c r="H40" s="22" t="e">
        <f>G40/F40*100</f>
        <v>#DIV/0!</v>
      </c>
      <c r="I40" s="10"/>
    </row>
    <row r="41" spans="1:9" x14ac:dyDescent="0.15">
      <c r="A41" s="19" t="s">
        <v>17</v>
      </c>
      <c r="B41" s="20">
        <f>さいたま!B41</f>
        <v>671</v>
      </c>
      <c r="C41" s="26">
        <v>2</v>
      </c>
      <c r="D41" s="20">
        <f>さいたま!D41</f>
        <v>156400</v>
      </c>
      <c r="E41" s="26">
        <v>161400</v>
      </c>
      <c r="F41" s="21">
        <f t="shared" si="6"/>
        <v>104944400</v>
      </c>
      <c r="G41" s="21">
        <f t="shared" si="7"/>
        <v>108299400</v>
      </c>
      <c r="H41" s="22">
        <f>G41/F41*100</f>
        <v>103.19693094629156</v>
      </c>
      <c r="I41" s="10"/>
    </row>
    <row r="42" spans="1:9" x14ac:dyDescent="0.15">
      <c r="A42" s="19" t="s">
        <v>18</v>
      </c>
      <c r="B42" s="20">
        <f>さいたま!B42</f>
        <v>608</v>
      </c>
      <c r="C42" s="26">
        <v>1</v>
      </c>
      <c r="D42" s="20">
        <f>さいたま!D42</f>
        <v>159900</v>
      </c>
      <c r="E42" s="26">
        <v>167200</v>
      </c>
      <c r="F42" s="21">
        <f t="shared" si="6"/>
        <v>97219200</v>
      </c>
      <c r="G42" s="21">
        <f t="shared" si="7"/>
        <v>101657600</v>
      </c>
      <c r="H42" s="22">
        <f>G42/F42*100</f>
        <v>104.56535334584116</v>
      </c>
      <c r="I42" s="10"/>
    </row>
    <row r="43" spans="1:9" ht="14.25" thickBot="1" x14ac:dyDescent="0.2">
      <c r="A43" s="29" t="s">
        <v>19</v>
      </c>
      <c r="B43" s="33">
        <f>さいたま!B43</f>
        <v>973</v>
      </c>
      <c r="C43" s="50">
        <v>3</v>
      </c>
      <c r="D43" s="33">
        <f>さいたま!D43</f>
        <v>170100</v>
      </c>
      <c r="E43" s="50">
        <v>181700</v>
      </c>
      <c r="F43" s="30">
        <f t="shared" si="6"/>
        <v>165507300</v>
      </c>
      <c r="G43" s="30">
        <f t="shared" si="7"/>
        <v>176794100</v>
      </c>
      <c r="H43" s="31">
        <f t="shared" ref="H43:H52" si="8">G43/F43*100</f>
        <v>106.81951793062905</v>
      </c>
      <c r="I43" s="10"/>
    </row>
    <row r="44" spans="1:9" x14ac:dyDescent="0.15">
      <c r="A44" s="27" t="s">
        <v>20</v>
      </c>
      <c r="B44" s="20">
        <f>さいたま!B44</f>
        <v>380</v>
      </c>
      <c r="C44" s="25">
        <v>0</v>
      </c>
      <c r="D44" s="20">
        <f>さいたま!D44</f>
        <v>187800</v>
      </c>
      <c r="E44" s="25">
        <v>0</v>
      </c>
      <c r="F44" s="20">
        <f t="shared" si="6"/>
        <v>0</v>
      </c>
      <c r="G44" s="20">
        <f t="shared" si="7"/>
        <v>0</v>
      </c>
      <c r="H44" s="28" t="e">
        <f t="shared" si="8"/>
        <v>#DIV/0!</v>
      </c>
      <c r="I44" s="10"/>
    </row>
    <row r="45" spans="1:9" x14ac:dyDescent="0.15">
      <c r="A45" s="19" t="s">
        <v>21</v>
      </c>
      <c r="B45" s="20">
        <f>さいたま!B45</f>
        <v>657</v>
      </c>
      <c r="C45" s="26">
        <v>2</v>
      </c>
      <c r="D45" s="20">
        <f>さいたま!D45</f>
        <v>208300</v>
      </c>
      <c r="E45" s="26">
        <v>212000</v>
      </c>
      <c r="F45" s="21">
        <f t="shared" si="6"/>
        <v>136853100</v>
      </c>
      <c r="G45" s="21">
        <f t="shared" si="7"/>
        <v>139284000</v>
      </c>
      <c r="H45" s="22">
        <f t="shared" si="8"/>
        <v>101.77628420547286</v>
      </c>
      <c r="I45" s="10"/>
    </row>
    <row r="46" spans="1:9" x14ac:dyDescent="0.15">
      <c r="A46" s="19" t="s">
        <v>22</v>
      </c>
      <c r="B46" s="20">
        <f>さいたま!B46</f>
        <v>1596</v>
      </c>
      <c r="C46" s="26">
        <v>1</v>
      </c>
      <c r="D46" s="20">
        <f>さいたま!D46</f>
        <v>242800</v>
      </c>
      <c r="E46" s="26">
        <v>213600</v>
      </c>
      <c r="F46" s="21">
        <f t="shared" si="6"/>
        <v>387508800</v>
      </c>
      <c r="G46" s="21">
        <f t="shared" si="7"/>
        <v>340905600</v>
      </c>
      <c r="H46" s="22">
        <f t="shared" si="8"/>
        <v>87.973640856672148</v>
      </c>
      <c r="I46" s="10"/>
    </row>
    <row r="47" spans="1:9" ht="14.25" thickBot="1" x14ac:dyDescent="0.2">
      <c r="A47" s="29" t="s">
        <v>23</v>
      </c>
      <c r="B47" s="33">
        <f>さいたま!B47</f>
        <v>2806</v>
      </c>
      <c r="C47" s="50">
        <v>1</v>
      </c>
      <c r="D47" s="33">
        <f>さいたま!D47</f>
        <v>283900</v>
      </c>
      <c r="E47" s="50">
        <v>279600</v>
      </c>
      <c r="F47" s="30">
        <f t="shared" si="6"/>
        <v>796623400</v>
      </c>
      <c r="G47" s="30">
        <f t="shared" si="7"/>
        <v>784557600</v>
      </c>
      <c r="H47" s="31">
        <f t="shared" si="8"/>
        <v>98.485382176822824</v>
      </c>
      <c r="I47" s="10"/>
    </row>
    <row r="48" spans="1:9" x14ac:dyDescent="0.15">
      <c r="A48" s="27" t="s">
        <v>24</v>
      </c>
      <c r="B48" s="20">
        <f>さいたま!B48</f>
        <v>6603</v>
      </c>
      <c r="C48" s="25">
        <v>4</v>
      </c>
      <c r="D48" s="20">
        <f>さいたま!D48</f>
        <v>329300</v>
      </c>
      <c r="E48" s="25">
        <v>329300</v>
      </c>
      <c r="F48" s="20">
        <f t="shared" si="6"/>
        <v>2174367900</v>
      </c>
      <c r="G48" s="20">
        <f t="shared" si="7"/>
        <v>2174367900</v>
      </c>
      <c r="H48" s="28">
        <f t="shared" si="8"/>
        <v>100</v>
      </c>
      <c r="I48" s="10"/>
    </row>
    <row r="49" spans="1:9" x14ac:dyDescent="0.15">
      <c r="A49" s="19" t="s">
        <v>25</v>
      </c>
      <c r="B49" s="20">
        <f>さいたま!B49</f>
        <v>11324</v>
      </c>
      <c r="C49" s="26">
        <v>21</v>
      </c>
      <c r="D49" s="20">
        <f>さいたま!D49</f>
        <v>359000</v>
      </c>
      <c r="E49" s="26">
        <v>356300</v>
      </c>
      <c r="F49" s="21">
        <f t="shared" si="6"/>
        <v>4065316000</v>
      </c>
      <c r="G49" s="21">
        <f t="shared" si="7"/>
        <v>4034741200</v>
      </c>
      <c r="H49" s="22">
        <f t="shared" si="8"/>
        <v>99.247910863509745</v>
      </c>
      <c r="I49" s="10"/>
    </row>
    <row r="50" spans="1:9" x14ac:dyDescent="0.15">
      <c r="A50" s="19" t="s">
        <v>26</v>
      </c>
      <c r="B50" s="20">
        <f>さいたま!B50</f>
        <v>11422</v>
      </c>
      <c r="C50" s="26">
        <v>12</v>
      </c>
      <c r="D50" s="20">
        <f>さいたま!D50</f>
        <v>380700</v>
      </c>
      <c r="E50" s="26">
        <v>374800</v>
      </c>
      <c r="F50" s="21">
        <f t="shared" si="6"/>
        <v>4348355400</v>
      </c>
      <c r="G50" s="21">
        <f t="shared" si="7"/>
        <v>4280965600</v>
      </c>
      <c r="H50" s="22">
        <f t="shared" si="8"/>
        <v>98.450223272918308</v>
      </c>
      <c r="I50" s="10"/>
    </row>
    <row r="51" spans="1:9" x14ac:dyDescent="0.15">
      <c r="A51" s="19" t="s">
        <v>27</v>
      </c>
      <c r="B51" s="20">
        <f>さいたま!B51</f>
        <v>13995</v>
      </c>
      <c r="C51" s="26">
        <v>19</v>
      </c>
      <c r="D51" s="20">
        <f>さいたま!D51</f>
        <v>393500</v>
      </c>
      <c r="E51" s="26">
        <v>403900</v>
      </c>
      <c r="F51" s="21">
        <f t="shared" si="6"/>
        <v>5507032500</v>
      </c>
      <c r="G51" s="21">
        <f t="shared" si="7"/>
        <v>5652580500</v>
      </c>
      <c r="H51" s="22">
        <f t="shared" si="8"/>
        <v>102.64294790343075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66</v>
      </c>
      <c r="D52" s="20">
        <f>さいたま!D52</f>
        <v>3021400</v>
      </c>
      <c r="E52" s="21">
        <f>SUM(E40:E51)</f>
        <v>2679800</v>
      </c>
      <c r="F52" s="21">
        <f>SUM(F40:F51)</f>
        <v>17783728000</v>
      </c>
      <c r="G52" s="21">
        <f>SUM(G40:G51)</f>
        <v>17794153500</v>
      </c>
      <c r="H52" s="22">
        <f t="shared" si="8"/>
        <v>100.05862381610875</v>
      </c>
      <c r="I52" s="10"/>
    </row>
    <row r="53" spans="1:9" x14ac:dyDescent="0.15">
      <c r="F53" s="2">
        <f>F52/B52</f>
        <v>342851.89897821477</v>
      </c>
      <c r="G53" s="2">
        <f>G52/C52</f>
        <v>269608386.36363637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5">
        <v>0</v>
      </c>
      <c r="D57" s="20">
        <f>さいたま!D57</f>
        <v>0</v>
      </c>
      <c r="E57" s="25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0">
        <f>さいたま!B58</f>
        <v>0</v>
      </c>
      <c r="C58" s="25">
        <v>0</v>
      </c>
      <c r="D58" s="20">
        <f>さいたま!D58</f>
        <v>0</v>
      </c>
      <c r="E58" s="25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0">
        <f>さいたま!B59</f>
        <v>0</v>
      </c>
      <c r="C59" s="25">
        <v>0</v>
      </c>
      <c r="D59" s="20">
        <f>さいたま!D59</f>
        <v>0</v>
      </c>
      <c r="E59" s="25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29" t="s">
        <v>19</v>
      </c>
      <c r="B60" s="33">
        <f>さいたま!B60</f>
        <v>0</v>
      </c>
      <c r="C60" s="49">
        <v>0</v>
      </c>
      <c r="D60" s="33">
        <f>さいたま!D60</f>
        <v>0</v>
      </c>
      <c r="E60" s="49">
        <v>0</v>
      </c>
      <c r="F60" s="30">
        <f t="shared" si="9"/>
        <v>0</v>
      </c>
      <c r="G60" s="30">
        <f t="shared" si="10"/>
        <v>0</v>
      </c>
      <c r="H60" s="31" t="e">
        <f t="shared" si="11"/>
        <v>#DIV/0!</v>
      </c>
      <c r="I60" s="10"/>
    </row>
    <row r="61" spans="1:9" x14ac:dyDescent="0.15">
      <c r="A61" s="27" t="s">
        <v>20</v>
      </c>
      <c r="B61" s="20">
        <f>さいたま!B61</f>
        <v>0</v>
      </c>
      <c r="C61" s="25">
        <v>0</v>
      </c>
      <c r="D61" s="20">
        <f>さいたま!D61</f>
        <v>0</v>
      </c>
      <c r="E61" s="25">
        <v>0</v>
      </c>
      <c r="F61" s="20">
        <f t="shared" si="9"/>
        <v>0</v>
      </c>
      <c r="G61" s="20">
        <f t="shared" si="10"/>
        <v>0</v>
      </c>
      <c r="H61" s="28" t="e">
        <f t="shared" si="11"/>
        <v>#DIV/0!</v>
      </c>
      <c r="I61" s="10"/>
    </row>
    <row r="62" spans="1:9" x14ac:dyDescent="0.15">
      <c r="A62" s="19" t="s">
        <v>21</v>
      </c>
      <c r="B62" s="20">
        <f>さいたま!B62</f>
        <v>0</v>
      </c>
      <c r="C62" s="25">
        <v>0</v>
      </c>
      <c r="D62" s="20">
        <f>さいたま!D62</f>
        <v>0</v>
      </c>
      <c r="E62" s="25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0">
        <f>さいたま!B63</f>
        <v>9</v>
      </c>
      <c r="C63" s="25">
        <v>0</v>
      </c>
      <c r="D63" s="20">
        <f>さいたま!D63</f>
        <v>212600</v>
      </c>
      <c r="E63" s="25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29" t="s">
        <v>23</v>
      </c>
      <c r="B64" s="33">
        <f>さいたま!B64</f>
        <v>8</v>
      </c>
      <c r="C64" s="49">
        <v>0</v>
      </c>
      <c r="D64" s="33">
        <f>さいたま!D64</f>
        <v>240200</v>
      </c>
      <c r="E64" s="49">
        <v>0</v>
      </c>
      <c r="F64" s="30">
        <f t="shared" si="9"/>
        <v>0</v>
      </c>
      <c r="G64" s="30">
        <f t="shared" si="10"/>
        <v>0</v>
      </c>
      <c r="H64" s="31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5">
        <v>0</v>
      </c>
      <c r="D65" s="20">
        <f>さいたま!D65</f>
        <v>284600</v>
      </c>
      <c r="E65" s="25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6">
        <v>1</v>
      </c>
      <c r="D66" s="20">
        <f>さいたま!D66</f>
        <v>322100</v>
      </c>
      <c r="E66" s="26">
        <v>289200</v>
      </c>
      <c r="F66" s="21">
        <f t="shared" si="9"/>
        <v>1610500</v>
      </c>
      <c r="G66" s="21">
        <f t="shared" si="10"/>
        <v>1446000</v>
      </c>
      <c r="H66" s="22">
        <f t="shared" si="11"/>
        <v>89.785780813411989</v>
      </c>
      <c r="I66" s="10"/>
    </row>
    <row r="67" spans="1:256" x14ac:dyDescent="0.15">
      <c r="A67" s="19" t="s">
        <v>26</v>
      </c>
      <c r="B67" s="20">
        <f>さいたま!B67</f>
        <v>10</v>
      </c>
      <c r="C67" s="26">
        <v>1</v>
      </c>
      <c r="D67" s="20">
        <f>さいたま!D67</f>
        <v>352800</v>
      </c>
      <c r="E67" s="26">
        <v>313900</v>
      </c>
      <c r="F67" s="21">
        <f t="shared" si="9"/>
        <v>3528000</v>
      </c>
      <c r="G67" s="21">
        <f t="shared" si="10"/>
        <v>3139000</v>
      </c>
      <c r="H67" s="22">
        <f>G67/F67*100</f>
        <v>88.973922902494323</v>
      </c>
      <c r="I67" s="10"/>
    </row>
    <row r="68" spans="1:256" x14ac:dyDescent="0.15">
      <c r="A68" s="19" t="s">
        <v>27</v>
      </c>
      <c r="B68" s="20">
        <f>さいたま!B68</f>
        <v>31</v>
      </c>
      <c r="C68" s="26">
        <v>0</v>
      </c>
      <c r="D68" s="20">
        <f>さいたま!D68</f>
        <v>384400</v>
      </c>
      <c r="E68" s="26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2</v>
      </c>
      <c r="D69" s="20">
        <f>さいたま!D69</f>
        <v>1796700</v>
      </c>
      <c r="E69" s="21">
        <f>SUM(E57:E68)</f>
        <v>603100</v>
      </c>
      <c r="F69" s="21">
        <f>SUM(F57:F68)</f>
        <v>5138500</v>
      </c>
      <c r="G69" s="21">
        <f>SUM(G57:G68)</f>
        <v>4585000</v>
      </c>
      <c r="H69" s="22">
        <f>G69/F69*100</f>
        <v>89.228374039116474</v>
      </c>
      <c r="I69" s="10"/>
    </row>
    <row r="70" spans="1:256" ht="14.25" thickBot="1" x14ac:dyDescent="0.2">
      <c r="F70" s="2">
        <f>F69/B69</f>
        <v>68513.333333333328</v>
      </c>
      <c r="G70" s="2">
        <f>G69/C69</f>
        <v>2292500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98.443500818141047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9" orientation="portrait" useFirstPageNumber="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190"/>
  <sheetViews>
    <sheetView tabSelected="1" view="pageBreakPreview" topLeftCell="A41" zoomScaleNormal="100" zoomScaleSheetLayoutView="100" workbookViewId="0">
      <selection activeCell="E14" sqref="E14"/>
    </sheetView>
  </sheetViews>
  <sheetFormatPr defaultRowHeight="13.5" x14ac:dyDescent="0.15"/>
  <cols>
    <col min="1" max="1" width="18.125" style="1" customWidth="1"/>
    <col min="2" max="5" width="10.625" style="2" customWidth="1"/>
    <col min="6" max="7" width="16.625" style="2" customWidth="1"/>
    <col min="8" max="8" width="10.625" style="3" customWidth="1"/>
    <col min="9" max="231" width="9" style="1"/>
  </cols>
  <sheetData>
    <row r="1" spans="1:256" s="9" customFormat="1" ht="17.25" x14ac:dyDescent="0.2">
      <c r="A1" s="80" t="str">
        <f>さいたま!A1</f>
        <v>18年度ラスパイレス指数試算表</v>
      </c>
      <c r="B1" s="80"/>
      <c r="C1" s="80"/>
      <c r="D1" s="4"/>
      <c r="E1" s="4"/>
      <c r="F1" s="5" t="s">
        <v>0</v>
      </c>
      <c r="G1" s="6" t="s">
        <v>46</v>
      </c>
      <c r="H1" s="7"/>
      <c r="I1" s="8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 x14ac:dyDescent="0.15">
      <c r="I2" s="10"/>
    </row>
    <row r="3" spans="1:256" ht="13.5" customHeight="1" x14ac:dyDescent="0.15">
      <c r="A3" s="1" t="s">
        <v>1</v>
      </c>
      <c r="C3" s="2" t="s">
        <v>2</v>
      </c>
      <c r="I3" s="10"/>
    </row>
    <row r="4" spans="1:256" x14ac:dyDescent="0.15">
      <c r="A4" s="11" t="s">
        <v>3</v>
      </c>
      <c r="B4" s="12" t="s">
        <v>4</v>
      </c>
      <c r="C4" s="12" t="s">
        <v>4</v>
      </c>
      <c r="D4" s="78" t="s">
        <v>5</v>
      </c>
      <c r="E4" s="78"/>
      <c r="F4" s="14" t="s">
        <v>6</v>
      </c>
      <c r="G4" s="12" t="s">
        <v>7</v>
      </c>
      <c r="H4" s="15" t="s">
        <v>8</v>
      </c>
      <c r="I4" s="10"/>
    </row>
    <row r="5" spans="1:256" x14ac:dyDescent="0.15">
      <c r="A5" s="16"/>
      <c r="B5" s="17" t="s">
        <v>9</v>
      </c>
      <c r="C5" s="17" t="s">
        <v>10</v>
      </c>
      <c r="D5" s="13" t="s">
        <v>11</v>
      </c>
      <c r="E5" s="13" t="s">
        <v>12</v>
      </c>
      <c r="F5" s="17" t="s">
        <v>13</v>
      </c>
      <c r="G5" s="17" t="s">
        <v>14</v>
      </c>
      <c r="H5" s="18" t="s">
        <v>15</v>
      </c>
      <c r="I5" s="10"/>
    </row>
    <row r="6" spans="1:256" x14ac:dyDescent="0.15">
      <c r="A6" s="19" t="s">
        <v>16</v>
      </c>
      <c r="B6" s="20">
        <f>さいたま!B6</f>
        <v>2538</v>
      </c>
      <c r="C6" s="20">
        <v>4</v>
      </c>
      <c r="D6" s="20">
        <f>さいたま!D6</f>
        <v>185900</v>
      </c>
      <c r="E6" s="21">
        <v>189000</v>
      </c>
      <c r="F6" s="21">
        <f t="shared" ref="F6:F17" si="0">IF(C6=0,0,B6*D6)</f>
        <v>471814200</v>
      </c>
      <c r="G6" s="21">
        <f t="shared" ref="G6:G17" si="1">B6*E6</f>
        <v>479682000</v>
      </c>
      <c r="H6" s="22">
        <f t="shared" ref="H6:H18" si="2">G6/F6*100</f>
        <v>101.66756320602475</v>
      </c>
      <c r="I6" s="10"/>
    </row>
    <row r="7" spans="1:256" x14ac:dyDescent="0.15">
      <c r="A7" s="19" t="s">
        <v>75</v>
      </c>
      <c r="B7" s="21">
        <f>さいたま!B7</f>
        <v>2739</v>
      </c>
      <c r="C7" s="21">
        <v>8</v>
      </c>
      <c r="D7" s="21">
        <f>さいたま!D7</f>
        <v>192100</v>
      </c>
      <c r="E7" s="21">
        <v>191800</v>
      </c>
      <c r="F7" s="21">
        <f t="shared" si="0"/>
        <v>526161900</v>
      </c>
      <c r="G7" s="21">
        <f t="shared" si="1"/>
        <v>525340200</v>
      </c>
      <c r="H7" s="22">
        <f t="shared" si="2"/>
        <v>99.843831337844875</v>
      </c>
      <c r="I7" s="10"/>
    </row>
    <row r="8" spans="1:256" x14ac:dyDescent="0.15">
      <c r="A8" s="19" t="s">
        <v>18</v>
      </c>
      <c r="B8" s="20">
        <f>さいたま!B8</f>
        <v>2665</v>
      </c>
      <c r="C8" s="21">
        <v>11</v>
      </c>
      <c r="D8" s="20">
        <f>さいたま!D8</f>
        <v>199600</v>
      </c>
      <c r="E8" s="21">
        <v>201300</v>
      </c>
      <c r="F8" s="21">
        <f t="shared" si="0"/>
        <v>531934000</v>
      </c>
      <c r="G8" s="21">
        <f t="shared" si="1"/>
        <v>536464500</v>
      </c>
      <c r="H8" s="22">
        <f t="shared" si="2"/>
        <v>100.85170340681361</v>
      </c>
      <c r="I8" s="10"/>
    </row>
    <row r="9" spans="1:256" ht="14.25" thickBot="1" x14ac:dyDescent="0.2">
      <c r="A9" s="29" t="s">
        <v>19</v>
      </c>
      <c r="B9" s="33">
        <f>さいたま!B9</f>
        <v>4645</v>
      </c>
      <c r="C9" s="30">
        <v>18</v>
      </c>
      <c r="D9" s="33">
        <f>さいたま!D9</f>
        <v>211700</v>
      </c>
      <c r="E9" s="30">
        <v>210400</v>
      </c>
      <c r="F9" s="30">
        <f t="shared" si="0"/>
        <v>983346500</v>
      </c>
      <c r="G9" s="30">
        <f t="shared" si="1"/>
        <v>977308000</v>
      </c>
      <c r="H9" s="31">
        <f t="shared" si="2"/>
        <v>99.385923476617847</v>
      </c>
      <c r="I9" s="10"/>
    </row>
    <row r="10" spans="1:256" x14ac:dyDescent="0.15">
      <c r="A10" s="27" t="s">
        <v>20</v>
      </c>
      <c r="B10" s="20">
        <f>さいたま!B10</f>
        <v>3696</v>
      </c>
      <c r="C10" s="20">
        <v>22</v>
      </c>
      <c r="D10" s="20">
        <f>さいたま!D10</f>
        <v>229600</v>
      </c>
      <c r="E10" s="20">
        <v>222200</v>
      </c>
      <c r="F10" s="20">
        <f t="shared" si="0"/>
        <v>848601600</v>
      </c>
      <c r="G10" s="20">
        <f t="shared" si="1"/>
        <v>821251200</v>
      </c>
      <c r="H10" s="28">
        <f t="shared" si="2"/>
        <v>96.777003484320559</v>
      </c>
      <c r="I10" s="10"/>
    </row>
    <row r="11" spans="1:256" x14ac:dyDescent="0.15">
      <c r="A11" s="19" t="s">
        <v>21</v>
      </c>
      <c r="B11" s="21">
        <f>さいたま!B11</f>
        <v>6043</v>
      </c>
      <c r="C11" s="21">
        <v>28</v>
      </c>
      <c r="D11" s="21">
        <f>さいたま!D11</f>
        <v>252600</v>
      </c>
      <c r="E11" s="21">
        <v>241700</v>
      </c>
      <c r="F11" s="21">
        <f t="shared" si="0"/>
        <v>1526461800</v>
      </c>
      <c r="G11" s="21">
        <f t="shared" si="1"/>
        <v>1460593100</v>
      </c>
      <c r="H11" s="22">
        <f t="shared" si="2"/>
        <v>95.684877276326205</v>
      </c>
      <c r="I11" s="10"/>
    </row>
    <row r="12" spans="1:256" x14ac:dyDescent="0.15">
      <c r="A12" s="19" t="s">
        <v>22</v>
      </c>
      <c r="B12" s="20">
        <f>さいたま!B12</f>
        <v>11105</v>
      </c>
      <c r="C12" s="21">
        <v>34</v>
      </c>
      <c r="D12" s="20">
        <f>さいたま!D12</f>
        <v>293000</v>
      </c>
      <c r="E12" s="21">
        <v>274800</v>
      </c>
      <c r="F12" s="21">
        <f t="shared" si="0"/>
        <v>3253765000</v>
      </c>
      <c r="G12" s="21">
        <f t="shared" si="1"/>
        <v>3051654000</v>
      </c>
      <c r="H12" s="22">
        <f t="shared" si="2"/>
        <v>93.788395904436868</v>
      </c>
      <c r="I12" s="10"/>
    </row>
    <row r="13" spans="1:256" ht="14.25" thickBot="1" x14ac:dyDescent="0.2">
      <c r="A13" s="29" t="s">
        <v>23</v>
      </c>
      <c r="B13" s="33">
        <f>さいたま!B13</f>
        <v>12674</v>
      </c>
      <c r="C13" s="30">
        <v>55</v>
      </c>
      <c r="D13" s="33">
        <f>さいたま!D13</f>
        <v>333000</v>
      </c>
      <c r="E13" s="30">
        <v>325500</v>
      </c>
      <c r="F13" s="30">
        <f t="shared" si="0"/>
        <v>4220442000</v>
      </c>
      <c r="G13" s="30">
        <f t="shared" si="1"/>
        <v>4125387000</v>
      </c>
      <c r="H13" s="31">
        <f t="shared" si="2"/>
        <v>97.747747747747752</v>
      </c>
      <c r="I13" s="10"/>
    </row>
    <row r="14" spans="1:256" x14ac:dyDescent="0.15">
      <c r="A14" s="27" t="s">
        <v>24</v>
      </c>
      <c r="B14" s="20">
        <f>さいたま!B14</f>
        <v>13152</v>
      </c>
      <c r="C14" s="20">
        <v>71</v>
      </c>
      <c r="D14" s="20">
        <f>さいたま!D14</f>
        <v>372400</v>
      </c>
      <c r="E14" s="20">
        <v>359700</v>
      </c>
      <c r="F14" s="20">
        <f t="shared" si="0"/>
        <v>4897804800</v>
      </c>
      <c r="G14" s="20">
        <f t="shared" si="1"/>
        <v>4730774400</v>
      </c>
      <c r="H14" s="28">
        <f t="shared" si="2"/>
        <v>96.589688506981744</v>
      </c>
      <c r="I14" s="10"/>
    </row>
    <row r="15" spans="1:256" x14ac:dyDescent="0.15">
      <c r="A15" s="19" t="s">
        <v>25</v>
      </c>
      <c r="B15" s="20">
        <f>さいたま!B15</f>
        <v>10229</v>
      </c>
      <c r="C15" s="21">
        <v>52</v>
      </c>
      <c r="D15" s="20">
        <f>さいたま!D15</f>
        <v>399300</v>
      </c>
      <c r="E15" s="21">
        <v>376100</v>
      </c>
      <c r="F15" s="21">
        <f t="shared" si="0"/>
        <v>4084439700</v>
      </c>
      <c r="G15" s="21">
        <f t="shared" si="1"/>
        <v>3847126900</v>
      </c>
      <c r="H15" s="22">
        <f t="shared" si="2"/>
        <v>94.189832206361132</v>
      </c>
      <c r="I15" s="10"/>
    </row>
    <row r="16" spans="1:256" x14ac:dyDescent="0.15">
      <c r="A16" s="19" t="s">
        <v>26</v>
      </c>
      <c r="B16" s="20">
        <f>さいたま!B16</f>
        <v>6873</v>
      </c>
      <c r="C16" s="21">
        <v>53</v>
      </c>
      <c r="D16" s="20">
        <f>さいたま!D16</f>
        <v>406500</v>
      </c>
      <c r="E16" s="21">
        <v>418400</v>
      </c>
      <c r="F16" s="21">
        <f t="shared" si="0"/>
        <v>2793874500</v>
      </c>
      <c r="G16" s="21">
        <f t="shared" si="1"/>
        <v>2875663200</v>
      </c>
      <c r="H16" s="22">
        <f t="shared" si="2"/>
        <v>102.92742927429275</v>
      </c>
      <c r="I16" s="10"/>
    </row>
    <row r="17" spans="1:9" x14ac:dyDescent="0.15">
      <c r="A17" s="19" t="s">
        <v>27</v>
      </c>
      <c r="B17" s="20">
        <f>さいたま!B17</f>
        <v>1876</v>
      </c>
      <c r="C17" s="21">
        <v>6</v>
      </c>
      <c r="D17" s="20">
        <f>さいたま!D17</f>
        <v>408400</v>
      </c>
      <c r="E17" s="21">
        <v>423900</v>
      </c>
      <c r="F17" s="21">
        <f t="shared" si="0"/>
        <v>766158400</v>
      </c>
      <c r="G17" s="21">
        <f t="shared" si="1"/>
        <v>795236400</v>
      </c>
      <c r="H17" s="22">
        <f t="shared" si="2"/>
        <v>103.79529872673849</v>
      </c>
      <c r="I17" s="10"/>
    </row>
    <row r="18" spans="1:9" x14ac:dyDescent="0.15">
      <c r="A18" s="19" t="s">
        <v>28</v>
      </c>
      <c r="B18" s="20">
        <f>さいたま!B18</f>
        <v>78235</v>
      </c>
      <c r="C18" s="21">
        <f>SUM(C6:C17)</f>
        <v>362</v>
      </c>
      <c r="D18" s="20">
        <f>さいたま!D18</f>
        <v>3484100</v>
      </c>
      <c r="E18" s="21">
        <f>SUM(E6:E17)</f>
        <v>3434800</v>
      </c>
      <c r="F18" s="21">
        <f>SUM(F6:F17)</f>
        <v>24904804400</v>
      </c>
      <c r="G18" s="21">
        <f>SUM(G6:G17)</f>
        <v>24226480900</v>
      </c>
      <c r="H18" s="22">
        <f t="shared" si="2"/>
        <v>97.2763347621393</v>
      </c>
      <c r="I18" s="10"/>
    </row>
    <row r="19" spans="1:9" x14ac:dyDescent="0.15">
      <c r="F19" s="2">
        <f>F18/B18</f>
        <v>318333.28305745509</v>
      </c>
      <c r="G19" s="2">
        <f>G18/C18</f>
        <v>66923980.386740334</v>
      </c>
      <c r="I19" s="10"/>
    </row>
    <row r="20" spans="1:9" x14ac:dyDescent="0.15">
      <c r="A20" s="1" t="s">
        <v>29</v>
      </c>
      <c r="I20" s="10"/>
    </row>
    <row r="21" spans="1:9" x14ac:dyDescent="0.15">
      <c r="A21" s="11" t="s">
        <v>3</v>
      </c>
      <c r="B21" s="12" t="s">
        <v>4</v>
      </c>
      <c r="C21" s="12" t="s">
        <v>4</v>
      </c>
      <c r="D21" s="78" t="s">
        <v>5</v>
      </c>
      <c r="E21" s="78"/>
      <c r="F21" s="14" t="s">
        <v>6</v>
      </c>
      <c r="G21" s="12" t="s">
        <v>7</v>
      </c>
      <c r="H21" s="15" t="s">
        <v>8</v>
      </c>
      <c r="I21" s="10"/>
    </row>
    <row r="22" spans="1:9" x14ac:dyDescent="0.15">
      <c r="A22" s="16"/>
      <c r="B22" s="17" t="s">
        <v>9</v>
      </c>
      <c r="C22" s="17" t="s">
        <v>10</v>
      </c>
      <c r="D22" s="13" t="s">
        <v>11</v>
      </c>
      <c r="E22" s="13" t="s">
        <v>12</v>
      </c>
      <c r="F22" s="17" t="s">
        <v>13</v>
      </c>
      <c r="G22" s="17" t="s">
        <v>14</v>
      </c>
      <c r="H22" s="18" t="s">
        <v>15</v>
      </c>
      <c r="I22" s="10"/>
    </row>
    <row r="23" spans="1:9" x14ac:dyDescent="0.15">
      <c r="A23" s="19" t="s">
        <v>16</v>
      </c>
      <c r="B23" s="20">
        <f>さいたま!B23</f>
        <v>150</v>
      </c>
      <c r="C23" s="21">
        <v>0</v>
      </c>
      <c r="D23" s="20">
        <f>さいたま!D23</f>
        <v>160900</v>
      </c>
      <c r="E23" s="21">
        <v>0</v>
      </c>
      <c r="F23" s="21">
        <f t="shared" ref="F23:F34" si="3">IF(C23=0,0,B23*D23)</f>
        <v>0</v>
      </c>
      <c r="G23" s="21">
        <f t="shared" ref="G23:G34" si="4">B23*E23</f>
        <v>0</v>
      </c>
      <c r="H23" s="22" t="e">
        <f>G23/F23*100</f>
        <v>#DIV/0!</v>
      </c>
      <c r="I23" s="10"/>
    </row>
    <row r="24" spans="1:9" x14ac:dyDescent="0.15">
      <c r="A24" s="19" t="s">
        <v>17</v>
      </c>
      <c r="B24" s="20">
        <f>さいたま!B24</f>
        <v>179</v>
      </c>
      <c r="C24" s="21">
        <v>0</v>
      </c>
      <c r="D24" s="20">
        <f>さいたま!D24</f>
        <v>163600</v>
      </c>
      <c r="E24" s="21">
        <v>0</v>
      </c>
      <c r="F24" s="21">
        <f t="shared" si="3"/>
        <v>0</v>
      </c>
      <c r="G24" s="21">
        <f t="shared" si="4"/>
        <v>0</v>
      </c>
      <c r="H24" s="22" t="e">
        <f>G24/F24*100</f>
        <v>#DIV/0!</v>
      </c>
      <c r="I24" s="10"/>
    </row>
    <row r="25" spans="1:9" x14ac:dyDescent="0.15">
      <c r="A25" s="19" t="s">
        <v>18</v>
      </c>
      <c r="B25" s="20">
        <f>さいたま!B25</f>
        <v>158</v>
      </c>
      <c r="C25" s="2">
        <v>0</v>
      </c>
      <c r="D25" s="20">
        <f>さいたま!D25</f>
        <v>171700</v>
      </c>
      <c r="E25" s="21">
        <v>0</v>
      </c>
      <c r="F25" s="21">
        <f t="shared" si="3"/>
        <v>0</v>
      </c>
      <c r="G25" s="21">
        <f t="shared" si="4"/>
        <v>0</v>
      </c>
      <c r="H25" s="22" t="e">
        <f>G25/F25*100</f>
        <v>#DIV/0!</v>
      </c>
      <c r="I25" s="10"/>
    </row>
    <row r="26" spans="1:9" ht="14.25" thickBot="1" x14ac:dyDescent="0.2">
      <c r="A26" s="29" t="s">
        <v>19</v>
      </c>
      <c r="B26" s="30">
        <f>さいたま!B26</f>
        <v>286</v>
      </c>
      <c r="C26" s="30">
        <v>0</v>
      </c>
      <c r="D26" s="30">
        <f>さいたま!D26</f>
        <v>179500</v>
      </c>
      <c r="E26" s="30">
        <v>0</v>
      </c>
      <c r="F26" s="30">
        <f t="shared" si="3"/>
        <v>0</v>
      </c>
      <c r="G26" s="30">
        <f t="shared" si="4"/>
        <v>0</v>
      </c>
      <c r="H26" s="31" t="e">
        <f t="shared" ref="H26:H35" si="5">G26/F26*100</f>
        <v>#DIV/0!</v>
      </c>
      <c r="I26" s="10"/>
    </row>
    <row r="27" spans="1:9" x14ac:dyDescent="0.15">
      <c r="A27" s="27" t="s">
        <v>20</v>
      </c>
      <c r="B27" s="20">
        <f>さいたま!B27</f>
        <v>162</v>
      </c>
      <c r="C27" s="20">
        <v>2</v>
      </c>
      <c r="D27" s="20">
        <f>さいたま!D27</f>
        <v>200600</v>
      </c>
      <c r="E27" s="20">
        <v>206800</v>
      </c>
      <c r="F27" s="20">
        <f t="shared" si="3"/>
        <v>32497200</v>
      </c>
      <c r="G27" s="20">
        <f t="shared" si="4"/>
        <v>33501600</v>
      </c>
      <c r="H27" s="28">
        <f t="shared" si="5"/>
        <v>103.09072781655036</v>
      </c>
      <c r="I27" s="10"/>
    </row>
    <row r="28" spans="1:9" x14ac:dyDescent="0.15">
      <c r="A28" s="19" t="s">
        <v>21</v>
      </c>
      <c r="B28" s="21">
        <f>さいたま!B28</f>
        <v>270</v>
      </c>
      <c r="C28" s="21">
        <v>0</v>
      </c>
      <c r="D28" s="21">
        <f>さいたま!D28</f>
        <v>221500</v>
      </c>
      <c r="E28" s="21">
        <v>0</v>
      </c>
      <c r="F28" s="21">
        <f t="shared" si="3"/>
        <v>0</v>
      </c>
      <c r="G28" s="21">
        <f t="shared" si="4"/>
        <v>0</v>
      </c>
      <c r="H28" s="22" t="e">
        <f t="shared" si="5"/>
        <v>#DIV/0!</v>
      </c>
      <c r="I28" s="10"/>
    </row>
    <row r="29" spans="1:9" x14ac:dyDescent="0.15">
      <c r="A29" s="19" t="s">
        <v>22</v>
      </c>
      <c r="B29" s="20">
        <f>さいたま!B29</f>
        <v>704</v>
      </c>
      <c r="C29" s="21">
        <v>3</v>
      </c>
      <c r="D29" s="20">
        <f>さいたま!D29</f>
        <v>256800</v>
      </c>
      <c r="E29" s="21">
        <v>234700</v>
      </c>
      <c r="F29" s="21">
        <f t="shared" si="3"/>
        <v>180787200</v>
      </c>
      <c r="G29" s="21">
        <f t="shared" si="4"/>
        <v>165228800</v>
      </c>
      <c r="H29" s="22">
        <f t="shared" si="5"/>
        <v>91.394080996884725</v>
      </c>
      <c r="I29" s="10"/>
    </row>
    <row r="30" spans="1:9" ht="14.25" thickBot="1" x14ac:dyDescent="0.2">
      <c r="A30" s="29" t="s">
        <v>23</v>
      </c>
      <c r="B30" s="33">
        <f>さいたま!B30</f>
        <v>1079</v>
      </c>
      <c r="C30" s="30">
        <v>9</v>
      </c>
      <c r="D30" s="33">
        <f>さいたま!D30</f>
        <v>298400</v>
      </c>
      <c r="E30" s="30">
        <v>301900</v>
      </c>
      <c r="F30" s="30">
        <f t="shared" si="3"/>
        <v>321973600</v>
      </c>
      <c r="G30" s="30">
        <f t="shared" si="4"/>
        <v>325750100</v>
      </c>
      <c r="H30" s="31">
        <f t="shared" si="5"/>
        <v>101.17292225201074</v>
      </c>
      <c r="I30" s="10"/>
    </row>
    <row r="31" spans="1:9" x14ac:dyDescent="0.15">
      <c r="A31" s="27" t="s">
        <v>24</v>
      </c>
      <c r="B31" s="20">
        <f>さいたま!B31</f>
        <v>1826</v>
      </c>
      <c r="C31" s="20">
        <v>21</v>
      </c>
      <c r="D31" s="20">
        <f>さいたま!D31</f>
        <v>337400</v>
      </c>
      <c r="E31" s="20">
        <v>337300</v>
      </c>
      <c r="F31" s="20">
        <f t="shared" si="3"/>
        <v>616092400</v>
      </c>
      <c r="G31" s="20">
        <f t="shared" si="4"/>
        <v>615909800</v>
      </c>
      <c r="H31" s="28">
        <f t="shared" si="5"/>
        <v>99.970361588618857</v>
      </c>
      <c r="I31" s="10"/>
    </row>
    <row r="32" spans="1:9" x14ac:dyDescent="0.15">
      <c r="A32" s="19" t="s">
        <v>25</v>
      </c>
      <c r="B32" s="20">
        <f>さいたま!B32</f>
        <v>1544</v>
      </c>
      <c r="C32" s="21">
        <v>22</v>
      </c>
      <c r="D32" s="20">
        <f>さいたま!D32</f>
        <v>364600</v>
      </c>
      <c r="E32" s="21">
        <v>354300</v>
      </c>
      <c r="F32" s="21">
        <f t="shared" si="3"/>
        <v>562942400</v>
      </c>
      <c r="G32" s="21">
        <f t="shared" si="4"/>
        <v>547039200</v>
      </c>
      <c r="H32" s="22">
        <f t="shared" si="5"/>
        <v>97.174986286341195</v>
      </c>
      <c r="I32" s="10"/>
    </row>
    <row r="33" spans="1:9" x14ac:dyDescent="0.15">
      <c r="A33" s="19" t="s">
        <v>26</v>
      </c>
      <c r="B33" s="20">
        <f>さいたま!B33</f>
        <v>1853</v>
      </c>
      <c r="C33" s="21">
        <v>14</v>
      </c>
      <c r="D33" s="20">
        <f>さいたま!D33</f>
        <v>387100</v>
      </c>
      <c r="E33" s="21">
        <v>391400</v>
      </c>
      <c r="F33" s="21">
        <f t="shared" si="3"/>
        <v>717296300</v>
      </c>
      <c r="G33" s="21">
        <f t="shared" si="4"/>
        <v>725264200</v>
      </c>
      <c r="H33" s="22">
        <f t="shared" si="5"/>
        <v>101.11082407646603</v>
      </c>
      <c r="I33" s="10"/>
    </row>
    <row r="34" spans="1:9" x14ac:dyDescent="0.15">
      <c r="A34" s="19" t="s">
        <v>27</v>
      </c>
      <c r="B34" s="20">
        <f>さいたま!B34</f>
        <v>1702</v>
      </c>
      <c r="C34" s="21">
        <v>2</v>
      </c>
      <c r="D34" s="20">
        <f>さいたま!D34</f>
        <v>398200</v>
      </c>
      <c r="E34" s="21">
        <v>404100</v>
      </c>
      <c r="F34" s="21">
        <f t="shared" si="3"/>
        <v>677736400</v>
      </c>
      <c r="G34" s="21">
        <f t="shared" si="4"/>
        <v>687778200</v>
      </c>
      <c r="H34" s="22">
        <f t="shared" si="5"/>
        <v>101.48166750376694</v>
      </c>
      <c r="I34" s="10"/>
    </row>
    <row r="35" spans="1:9" x14ac:dyDescent="0.15">
      <c r="A35" s="19" t="s">
        <v>28</v>
      </c>
      <c r="B35" s="20">
        <f>さいたま!B35</f>
        <v>9913</v>
      </c>
      <c r="C35" s="21">
        <f>SUM(C23:C34)</f>
        <v>73</v>
      </c>
      <c r="D35" s="20">
        <f>さいたま!D35</f>
        <v>3140300</v>
      </c>
      <c r="E35" s="21">
        <f>SUM(E23:E34)</f>
        <v>2230500</v>
      </c>
      <c r="F35" s="21">
        <f>SUM(F23:F34)</f>
        <v>3109325500</v>
      </c>
      <c r="G35" s="21">
        <f>SUM(G23:G34)</f>
        <v>3100471900</v>
      </c>
      <c r="H35" s="22">
        <f t="shared" si="5"/>
        <v>99.715256572526741</v>
      </c>
      <c r="I35" s="10"/>
    </row>
    <row r="36" spans="1:9" x14ac:dyDescent="0.15">
      <c r="F36" s="2">
        <f>F35/B35</f>
        <v>313661.40421668516</v>
      </c>
      <c r="G36" s="2">
        <f>G35/C35</f>
        <v>42472217.80821918</v>
      </c>
      <c r="I36" s="10"/>
    </row>
    <row r="37" spans="1:9" x14ac:dyDescent="0.15">
      <c r="A37" s="1" t="s">
        <v>30</v>
      </c>
      <c r="I37" s="10"/>
    </row>
    <row r="38" spans="1:9" x14ac:dyDescent="0.15">
      <c r="A38" s="11" t="s">
        <v>3</v>
      </c>
      <c r="B38" s="12" t="s">
        <v>4</v>
      </c>
      <c r="C38" s="12" t="s">
        <v>4</v>
      </c>
      <c r="D38" s="78" t="s">
        <v>5</v>
      </c>
      <c r="E38" s="78"/>
      <c r="F38" s="14" t="s">
        <v>6</v>
      </c>
      <c r="G38" s="12" t="s">
        <v>7</v>
      </c>
      <c r="H38" s="15" t="s">
        <v>8</v>
      </c>
      <c r="I38" s="10"/>
    </row>
    <row r="39" spans="1:9" x14ac:dyDescent="0.15">
      <c r="A39" s="16"/>
      <c r="B39" s="17" t="s">
        <v>9</v>
      </c>
      <c r="C39" s="17" t="s">
        <v>10</v>
      </c>
      <c r="D39" s="13" t="s">
        <v>11</v>
      </c>
      <c r="E39" s="13" t="s">
        <v>12</v>
      </c>
      <c r="F39" s="17" t="s">
        <v>13</v>
      </c>
      <c r="G39" s="17" t="s">
        <v>14</v>
      </c>
      <c r="H39" s="18" t="s">
        <v>15</v>
      </c>
      <c r="I39" s="10"/>
    </row>
    <row r="40" spans="1:9" x14ac:dyDescent="0.15">
      <c r="A40" s="19" t="s">
        <v>16</v>
      </c>
      <c r="B40" s="20">
        <f>さいたま!B40</f>
        <v>835</v>
      </c>
      <c r="C40" s="21">
        <v>0</v>
      </c>
      <c r="D40" s="20">
        <f>さいたま!D40</f>
        <v>149700</v>
      </c>
      <c r="E40" s="21">
        <v>0</v>
      </c>
      <c r="F40" s="21">
        <f t="shared" ref="F40:F51" si="6">IF(C40=0,0,B40*D40)</f>
        <v>0</v>
      </c>
      <c r="G40" s="21">
        <f t="shared" ref="G40:G51" si="7">B40*E40</f>
        <v>0</v>
      </c>
      <c r="H40" s="22" t="e">
        <f>G40/F40*100</f>
        <v>#DIV/0!</v>
      </c>
      <c r="I40" s="10"/>
    </row>
    <row r="41" spans="1:9" x14ac:dyDescent="0.15">
      <c r="A41" s="19" t="s">
        <v>17</v>
      </c>
      <c r="B41" s="20">
        <f>さいたま!B41</f>
        <v>671</v>
      </c>
      <c r="C41" s="21">
        <v>0</v>
      </c>
      <c r="D41" s="20">
        <f>さいたま!D41</f>
        <v>156400</v>
      </c>
      <c r="E41" s="21">
        <v>0</v>
      </c>
      <c r="F41" s="21">
        <f t="shared" si="6"/>
        <v>0</v>
      </c>
      <c r="G41" s="21">
        <f t="shared" si="7"/>
        <v>0</v>
      </c>
      <c r="H41" s="22" t="e">
        <f>G41/F41*100</f>
        <v>#DIV/0!</v>
      </c>
      <c r="I41" s="10"/>
    </row>
    <row r="42" spans="1:9" x14ac:dyDescent="0.15">
      <c r="A42" s="19" t="s">
        <v>18</v>
      </c>
      <c r="B42" s="21">
        <f>さいたま!B42</f>
        <v>608</v>
      </c>
      <c r="C42" s="21">
        <v>0</v>
      </c>
      <c r="D42" s="21">
        <f>さいたま!D42</f>
        <v>159900</v>
      </c>
      <c r="E42" s="21">
        <v>0</v>
      </c>
      <c r="F42" s="21">
        <f t="shared" si="6"/>
        <v>0</v>
      </c>
      <c r="G42" s="21">
        <f t="shared" si="7"/>
        <v>0</v>
      </c>
      <c r="H42" s="22" t="e">
        <f>G42/F42*100</f>
        <v>#DIV/0!</v>
      </c>
      <c r="I42" s="10"/>
    </row>
    <row r="43" spans="1:9" ht="14.25" thickBot="1" x14ac:dyDescent="0.2">
      <c r="A43" s="29" t="s">
        <v>19</v>
      </c>
      <c r="B43" s="33">
        <f>さいたま!B43</f>
        <v>973</v>
      </c>
      <c r="C43" s="30">
        <v>0</v>
      </c>
      <c r="D43" s="33">
        <f>さいたま!D43</f>
        <v>170100</v>
      </c>
      <c r="E43" s="30">
        <v>0</v>
      </c>
      <c r="F43" s="30">
        <f t="shared" si="6"/>
        <v>0</v>
      </c>
      <c r="G43" s="30">
        <f t="shared" si="7"/>
        <v>0</v>
      </c>
      <c r="H43" s="31" t="e">
        <f t="shared" ref="H43:H52" si="8">G43/F43*100</f>
        <v>#DIV/0!</v>
      </c>
      <c r="I43" s="10"/>
    </row>
    <row r="44" spans="1:9" x14ac:dyDescent="0.15">
      <c r="A44" s="27" t="s">
        <v>20</v>
      </c>
      <c r="B44" s="20">
        <f>さいたま!B44</f>
        <v>380</v>
      </c>
      <c r="C44" s="20">
        <v>0</v>
      </c>
      <c r="D44" s="20">
        <f>さいたま!D44</f>
        <v>187800</v>
      </c>
      <c r="E44" s="20">
        <v>0</v>
      </c>
      <c r="F44" s="20">
        <f t="shared" si="6"/>
        <v>0</v>
      </c>
      <c r="G44" s="20">
        <f t="shared" si="7"/>
        <v>0</v>
      </c>
      <c r="H44" s="28" t="e">
        <f t="shared" si="8"/>
        <v>#DIV/0!</v>
      </c>
      <c r="I44" s="10"/>
    </row>
    <row r="45" spans="1:9" x14ac:dyDescent="0.15">
      <c r="A45" s="19" t="s">
        <v>21</v>
      </c>
      <c r="B45" s="20">
        <f>さいたま!B45</f>
        <v>657</v>
      </c>
      <c r="C45" s="21">
        <v>1</v>
      </c>
      <c r="D45" s="20">
        <f>さいたま!D45</f>
        <v>208300</v>
      </c>
      <c r="E45" s="21">
        <v>222300</v>
      </c>
      <c r="F45" s="21">
        <f t="shared" si="6"/>
        <v>136853100</v>
      </c>
      <c r="G45" s="21">
        <f t="shared" si="7"/>
        <v>146051100</v>
      </c>
      <c r="H45" s="22">
        <f t="shared" si="8"/>
        <v>106.72107537205953</v>
      </c>
      <c r="I45" s="10"/>
    </row>
    <row r="46" spans="1:9" x14ac:dyDescent="0.15">
      <c r="A46" s="19" t="s">
        <v>22</v>
      </c>
      <c r="B46" s="20">
        <f>さいたま!B46</f>
        <v>1596</v>
      </c>
      <c r="C46" s="21">
        <v>1</v>
      </c>
      <c r="D46" s="20">
        <f>さいたま!D46</f>
        <v>242800</v>
      </c>
      <c r="E46" s="21">
        <v>274100</v>
      </c>
      <c r="F46" s="21">
        <f t="shared" si="6"/>
        <v>387508800</v>
      </c>
      <c r="G46" s="21">
        <f t="shared" si="7"/>
        <v>437463600</v>
      </c>
      <c r="H46" s="22">
        <f t="shared" si="8"/>
        <v>112.89126853377265</v>
      </c>
      <c r="I46" s="10"/>
    </row>
    <row r="47" spans="1:9" ht="14.25" thickBot="1" x14ac:dyDescent="0.2">
      <c r="A47" s="29" t="s">
        <v>23</v>
      </c>
      <c r="B47" s="30">
        <f>さいたま!B47</f>
        <v>2806</v>
      </c>
      <c r="C47" s="30">
        <v>4</v>
      </c>
      <c r="D47" s="30">
        <f>さいたま!D47</f>
        <v>283900</v>
      </c>
      <c r="E47" s="30">
        <v>286600</v>
      </c>
      <c r="F47" s="30">
        <f t="shared" si="6"/>
        <v>796623400</v>
      </c>
      <c r="G47" s="30">
        <f t="shared" si="7"/>
        <v>804199600</v>
      </c>
      <c r="H47" s="31">
        <f t="shared" si="8"/>
        <v>100.95103909827404</v>
      </c>
      <c r="I47" s="10"/>
    </row>
    <row r="48" spans="1:9" x14ac:dyDescent="0.15">
      <c r="A48" s="27" t="s">
        <v>24</v>
      </c>
      <c r="B48" s="20">
        <f>さいたま!B48</f>
        <v>6603</v>
      </c>
      <c r="C48" s="20">
        <v>17</v>
      </c>
      <c r="D48" s="20">
        <f>さいたま!D48</f>
        <v>329300</v>
      </c>
      <c r="E48" s="20">
        <v>328100</v>
      </c>
      <c r="F48" s="20">
        <f t="shared" si="6"/>
        <v>2174367900</v>
      </c>
      <c r="G48" s="20">
        <f t="shared" si="7"/>
        <v>2166444300</v>
      </c>
      <c r="H48" s="28">
        <f t="shared" si="8"/>
        <v>99.6355906468266</v>
      </c>
      <c r="I48" s="10"/>
    </row>
    <row r="49" spans="1:9" x14ac:dyDescent="0.15">
      <c r="A49" s="19" t="s">
        <v>25</v>
      </c>
      <c r="B49" s="20">
        <f>さいたま!B49</f>
        <v>11324</v>
      </c>
      <c r="C49" s="21">
        <v>14</v>
      </c>
      <c r="D49" s="20">
        <f>さいたま!D49</f>
        <v>359000</v>
      </c>
      <c r="E49" s="21">
        <v>358700</v>
      </c>
      <c r="F49" s="21">
        <f t="shared" si="6"/>
        <v>4065316000</v>
      </c>
      <c r="G49" s="21">
        <f t="shared" si="7"/>
        <v>4061918800</v>
      </c>
      <c r="H49" s="22">
        <f t="shared" si="8"/>
        <v>99.916434540389972</v>
      </c>
      <c r="I49" s="10"/>
    </row>
    <row r="50" spans="1:9" x14ac:dyDescent="0.15">
      <c r="A50" s="19" t="s">
        <v>26</v>
      </c>
      <c r="B50" s="20">
        <f>さいたま!B50</f>
        <v>11422</v>
      </c>
      <c r="C50" s="21">
        <v>13</v>
      </c>
      <c r="D50" s="20">
        <f>さいたま!D50</f>
        <v>380700</v>
      </c>
      <c r="E50" s="21">
        <v>370600</v>
      </c>
      <c r="F50" s="21">
        <f t="shared" si="6"/>
        <v>4348355400</v>
      </c>
      <c r="G50" s="21">
        <f t="shared" si="7"/>
        <v>4232993200</v>
      </c>
      <c r="H50" s="22">
        <f t="shared" si="8"/>
        <v>97.346992382453379</v>
      </c>
      <c r="I50" s="10"/>
    </row>
    <row r="51" spans="1:9" x14ac:dyDescent="0.15">
      <c r="A51" s="19" t="s">
        <v>27</v>
      </c>
      <c r="B51" s="20">
        <f>さいたま!B51</f>
        <v>13995</v>
      </c>
      <c r="C51" s="21">
        <v>16</v>
      </c>
      <c r="D51" s="20">
        <f>さいたま!D51</f>
        <v>393500</v>
      </c>
      <c r="E51" s="21">
        <v>395600</v>
      </c>
      <c r="F51" s="21">
        <f t="shared" si="6"/>
        <v>5507032500</v>
      </c>
      <c r="G51" s="21">
        <f t="shared" si="7"/>
        <v>5536422000</v>
      </c>
      <c r="H51" s="22">
        <f t="shared" si="8"/>
        <v>100.53367217280812</v>
      </c>
      <c r="I51" s="10"/>
    </row>
    <row r="52" spans="1:9" x14ac:dyDescent="0.15">
      <c r="A52" s="19" t="s">
        <v>28</v>
      </c>
      <c r="B52" s="20">
        <f>さいたま!B52</f>
        <v>51870</v>
      </c>
      <c r="C52" s="21">
        <f>SUM(C40:C51)</f>
        <v>66</v>
      </c>
      <c r="D52" s="20">
        <f>さいたま!D52</f>
        <v>3021400</v>
      </c>
      <c r="E52" s="21">
        <f>SUM(E40:E51)</f>
        <v>2236000</v>
      </c>
      <c r="F52" s="21">
        <f>SUM(F40:F51)</f>
        <v>17416057100</v>
      </c>
      <c r="G52" s="21">
        <f>SUM(G40:G51)</f>
        <v>17385492600</v>
      </c>
      <c r="H52" s="22">
        <f t="shared" si="8"/>
        <v>99.824503905651525</v>
      </c>
      <c r="I52" s="10"/>
    </row>
    <row r="53" spans="1:9" x14ac:dyDescent="0.15">
      <c r="F53" s="2">
        <f>F52/B52</f>
        <v>335763.58395989973</v>
      </c>
      <c r="G53" s="2">
        <f>G52/C52</f>
        <v>263416554.54545453</v>
      </c>
      <c r="I53" s="10"/>
    </row>
    <row r="54" spans="1:9" x14ac:dyDescent="0.15">
      <c r="A54" s="1" t="s">
        <v>31</v>
      </c>
      <c r="I54" s="10"/>
    </row>
    <row r="55" spans="1:9" x14ac:dyDescent="0.15">
      <c r="A55" s="11" t="s">
        <v>3</v>
      </c>
      <c r="B55" s="12" t="s">
        <v>4</v>
      </c>
      <c r="C55" s="12" t="s">
        <v>4</v>
      </c>
      <c r="D55" s="78" t="s">
        <v>5</v>
      </c>
      <c r="E55" s="78"/>
      <c r="F55" s="14" t="s">
        <v>6</v>
      </c>
      <c r="G55" s="12" t="s">
        <v>7</v>
      </c>
      <c r="H55" s="15" t="s">
        <v>8</v>
      </c>
      <c r="I55" s="10"/>
    </row>
    <row r="56" spans="1:9" x14ac:dyDescent="0.15">
      <c r="A56" s="16"/>
      <c r="B56" s="17" t="s">
        <v>9</v>
      </c>
      <c r="C56" s="17" t="s">
        <v>10</v>
      </c>
      <c r="D56" s="13" t="s">
        <v>11</v>
      </c>
      <c r="E56" s="13" t="s">
        <v>12</v>
      </c>
      <c r="F56" s="17" t="s">
        <v>13</v>
      </c>
      <c r="G56" s="17" t="s">
        <v>14</v>
      </c>
      <c r="H56" s="18" t="s">
        <v>15</v>
      </c>
      <c r="I56" s="10"/>
    </row>
    <row r="57" spans="1:9" x14ac:dyDescent="0.15">
      <c r="A57" s="19" t="s">
        <v>16</v>
      </c>
      <c r="B57" s="20">
        <f>さいたま!B57</f>
        <v>0</v>
      </c>
      <c r="C57" s="21">
        <v>0</v>
      </c>
      <c r="D57" s="20">
        <f>さいたま!D57</f>
        <v>0</v>
      </c>
      <c r="E57" s="21">
        <v>0</v>
      </c>
      <c r="F57" s="21">
        <f t="shared" ref="F57:F68" si="9">IF(C57=0,0,B57*D57)</f>
        <v>0</v>
      </c>
      <c r="G57" s="21">
        <f t="shared" ref="G57:G68" si="10">B57*E57</f>
        <v>0</v>
      </c>
      <c r="H57" s="22" t="e">
        <f t="shared" ref="H57:H66" si="11">G57/F57*100</f>
        <v>#DIV/0!</v>
      </c>
      <c r="I57" s="10"/>
    </row>
    <row r="58" spans="1:9" x14ac:dyDescent="0.15">
      <c r="A58" s="19" t="s">
        <v>17</v>
      </c>
      <c r="B58" s="21">
        <f>さいたま!B58</f>
        <v>0</v>
      </c>
      <c r="C58" s="21">
        <v>0</v>
      </c>
      <c r="D58" s="21">
        <f>さいたま!D58</f>
        <v>0</v>
      </c>
      <c r="E58" s="21">
        <v>0</v>
      </c>
      <c r="F58" s="21">
        <f t="shared" si="9"/>
        <v>0</v>
      </c>
      <c r="G58" s="21">
        <f t="shared" si="10"/>
        <v>0</v>
      </c>
      <c r="H58" s="22" t="e">
        <f t="shared" si="11"/>
        <v>#DIV/0!</v>
      </c>
      <c r="I58" s="10"/>
    </row>
    <row r="59" spans="1:9" x14ac:dyDescent="0.15">
      <c r="A59" s="19" t="s">
        <v>18</v>
      </c>
      <c r="B59" s="20">
        <f>さいたま!B59</f>
        <v>0</v>
      </c>
      <c r="C59" s="21">
        <v>0</v>
      </c>
      <c r="D59" s="20">
        <f>さいたま!D59</f>
        <v>0</v>
      </c>
      <c r="E59" s="21">
        <v>0</v>
      </c>
      <c r="F59" s="21">
        <f t="shared" si="9"/>
        <v>0</v>
      </c>
      <c r="G59" s="21">
        <f t="shared" si="10"/>
        <v>0</v>
      </c>
      <c r="H59" s="22" t="e">
        <f t="shared" si="11"/>
        <v>#DIV/0!</v>
      </c>
      <c r="I59" s="10"/>
    </row>
    <row r="60" spans="1:9" ht="14.25" thickBot="1" x14ac:dyDescent="0.2">
      <c r="A60" s="29" t="s">
        <v>19</v>
      </c>
      <c r="B60" s="33">
        <f>さいたま!B60</f>
        <v>0</v>
      </c>
      <c r="C60" s="30">
        <v>0</v>
      </c>
      <c r="D60" s="33">
        <f>さいたま!D60</f>
        <v>0</v>
      </c>
      <c r="E60" s="30">
        <v>0</v>
      </c>
      <c r="F60" s="30">
        <f t="shared" si="9"/>
        <v>0</v>
      </c>
      <c r="G60" s="30">
        <f t="shared" si="10"/>
        <v>0</v>
      </c>
      <c r="H60" s="31" t="e">
        <f t="shared" si="11"/>
        <v>#DIV/0!</v>
      </c>
      <c r="I60" s="10"/>
    </row>
    <row r="61" spans="1:9" x14ac:dyDescent="0.15">
      <c r="A61" s="27" t="s">
        <v>20</v>
      </c>
      <c r="B61" s="20">
        <f>さいたま!B61</f>
        <v>0</v>
      </c>
      <c r="C61" s="20">
        <v>0</v>
      </c>
      <c r="D61" s="20">
        <f>さいたま!D61</f>
        <v>0</v>
      </c>
      <c r="E61" s="20">
        <v>0</v>
      </c>
      <c r="F61" s="20">
        <f t="shared" si="9"/>
        <v>0</v>
      </c>
      <c r="G61" s="20">
        <f t="shared" si="10"/>
        <v>0</v>
      </c>
      <c r="H61" s="28" t="e">
        <f t="shared" si="11"/>
        <v>#DIV/0!</v>
      </c>
      <c r="I61" s="10"/>
    </row>
    <row r="62" spans="1:9" x14ac:dyDescent="0.15">
      <c r="A62" s="19" t="s">
        <v>21</v>
      </c>
      <c r="B62" s="21">
        <f>さいたま!B62</f>
        <v>0</v>
      </c>
      <c r="C62" s="21">
        <v>0</v>
      </c>
      <c r="D62" s="21">
        <f>さいたま!D62</f>
        <v>0</v>
      </c>
      <c r="E62" s="21">
        <v>0</v>
      </c>
      <c r="F62" s="21">
        <f t="shared" si="9"/>
        <v>0</v>
      </c>
      <c r="G62" s="21">
        <f t="shared" si="10"/>
        <v>0</v>
      </c>
      <c r="H62" s="22" t="e">
        <f t="shared" si="11"/>
        <v>#DIV/0!</v>
      </c>
      <c r="I62" s="10"/>
    </row>
    <row r="63" spans="1:9" x14ac:dyDescent="0.15">
      <c r="A63" s="19" t="s">
        <v>22</v>
      </c>
      <c r="B63" s="20">
        <f>さいたま!B63</f>
        <v>9</v>
      </c>
      <c r="C63" s="21">
        <v>0</v>
      </c>
      <c r="D63" s="20">
        <f>さいたま!D63</f>
        <v>212600</v>
      </c>
      <c r="E63" s="21">
        <v>0</v>
      </c>
      <c r="F63" s="21">
        <f t="shared" si="9"/>
        <v>0</v>
      </c>
      <c r="G63" s="21">
        <f t="shared" si="10"/>
        <v>0</v>
      </c>
      <c r="H63" s="22" t="e">
        <f t="shared" si="11"/>
        <v>#DIV/0!</v>
      </c>
      <c r="I63" s="10"/>
    </row>
    <row r="64" spans="1:9" ht="14.25" thickBot="1" x14ac:dyDescent="0.2">
      <c r="A64" s="29" t="s">
        <v>23</v>
      </c>
      <c r="B64" s="33">
        <f>さいたま!B64</f>
        <v>8</v>
      </c>
      <c r="C64" s="30">
        <v>0</v>
      </c>
      <c r="D64" s="33">
        <f>さいたま!D64</f>
        <v>240200</v>
      </c>
      <c r="E64" s="30">
        <v>0</v>
      </c>
      <c r="F64" s="30">
        <f t="shared" si="9"/>
        <v>0</v>
      </c>
      <c r="G64" s="30">
        <f t="shared" si="10"/>
        <v>0</v>
      </c>
      <c r="H64" s="31" t="e">
        <f t="shared" si="11"/>
        <v>#DIV/0!</v>
      </c>
      <c r="I64" s="10"/>
    </row>
    <row r="65" spans="1:256" x14ac:dyDescent="0.15">
      <c r="A65" s="27" t="s">
        <v>24</v>
      </c>
      <c r="B65" s="20">
        <f>さいたま!B65</f>
        <v>12</v>
      </c>
      <c r="C65" s="20">
        <v>0</v>
      </c>
      <c r="D65" s="20">
        <f>さいたま!D65</f>
        <v>284600</v>
      </c>
      <c r="E65" s="20">
        <v>0</v>
      </c>
      <c r="F65" s="20">
        <f t="shared" si="9"/>
        <v>0</v>
      </c>
      <c r="G65" s="20">
        <f t="shared" si="10"/>
        <v>0</v>
      </c>
      <c r="H65" s="28" t="e">
        <f t="shared" si="11"/>
        <v>#DIV/0!</v>
      </c>
      <c r="I65" s="10"/>
    </row>
    <row r="66" spans="1:256" x14ac:dyDescent="0.15">
      <c r="A66" s="19" t="s">
        <v>25</v>
      </c>
      <c r="B66" s="20">
        <f>さいたま!B66</f>
        <v>5</v>
      </c>
      <c r="C66" s="21">
        <v>0</v>
      </c>
      <c r="D66" s="20">
        <f>さいたま!D66</f>
        <v>322100</v>
      </c>
      <c r="E66" s="21">
        <v>0</v>
      </c>
      <c r="F66" s="21">
        <f t="shared" si="9"/>
        <v>0</v>
      </c>
      <c r="G66" s="21">
        <f t="shared" si="10"/>
        <v>0</v>
      </c>
      <c r="H66" s="22" t="e">
        <f t="shared" si="11"/>
        <v>#DIV/0!</v>
      </c>
      <c r="I66" s="10"/>
    </row>
    <row r="67" spans="1:256" x14ac:dyDescent="0.15">
      <c r="A67" s="19" t="s">
        <v>26</v>
      </c>
      <c r="B67" s="20">
        <f>さいたま!B67</f>
        <v>10</v>
      </c>
      <c r="C67" s="21">
        <v>1</v>
      </c>
      <c r="D67" s="20">
        <f>さいたま!D67</f>
        <v>352800</v>
      </c>
      <c r="E67" s="21">
        <v>378300</v>
      </c>
      <c r="F67" s="21">
        <f t="shared" si="9"/>
        <v>3528000</v>
      </c>
      <c r="G67" s="21">
        <f t="shared" si="10"/>
        <v>3783000</v>
      </c>
      <c r="H67" s="22">
        <f>G67/F67*100</f>
        <v>107.22789115646259</v>
      </c>
      <c r="I67" s="10"/>
    </row>
    <row r="68" spans="1:256" x14ac:dyDescent="0.15">
      <c r="A68" s="19" t="s">
        <v>27</v>
      </c>
      <c r="B68" s="20">
        <f>さいたま!B68</f>
        <v>31</v>
      </c>
      <c r="C68" s="21">
        <v>0</v>
      </c>
      <c r="D68" s="20">
        <f>さいたま!D68</f>
        <v>384400</v>
      </c>
      <c r="E68" s="21">
        <v>0</v>
      </c>
      <c r="F68" s="21">
        <f t="shared" si="9"/>
        <v>0</v>
      </c>
      <c r="G68" s="21">
        <f t="shared" si="10"/>
        <v>0</v>
      </c>
      <c r="H68" s="22" t="e">
        <f>G68/F68*100</f>
        <v>#DIV/0!</v>
      </c>
      <c r="I68" s="10"/>
    </row>
    <row r="69" spans="1:256" x14ac:dyDescent="0.15">
      <c r="A69" s="19" t="s">
        <v>28</v>
      </c>
      <c r="B69" s="20">
        <f>さいたま!B69</f>
        <v>75</v>
      </c>
      <c r="C69" s="21">
        <f>SUM(C57:C68)</f>
        <v>1</v>
      </c>
      <c r="D69" s="20">
        <f>さいたま!D69</f>
        <v>1796700</v>
      </c>
      <c r="E69" s="21">
        <f>SUM(E57:E68)</f>
        <v>378300</v>
      </c>
      <c r="F69" s="21">
        <f>SUM(F57:F68)</f>
        <v>3528000</v>
      </c>
      <c r="G69" s="21">
        <f>SUM(G57:G68)</f>
        <v>3783000</v>
      </c>
      <c r="H69" s="22">
        <f>G69/F69*100</f>
        <v>107.22789115646259</v>
      </c>
      <c r="I69" s="10"/>
    </row>
    <row r="70" spans="1:256" ht="14.25" thickBot="1" x14ac:dyDescent="0.2">
      <c r="F70" s="2">
        <f>F69/B69</f>
        <v>47040</v>
      </c>
      <c r="G70" s="2">
        <f>G69/C69</f>
        <v>3783000</v>
      </c>
      <c r="I70" s="10"/>
    </row>
    <row r="71" spans="1:256" s="9" customFormat="1" ht="18" thickBot="1" x14ac:dyDescent="0.25">
      <c r="A71" s="79" t="s">
        <v>32</v>
      </c>
      <c r="B71" s="79"/>
      <c r="C71" s="23">
        <f>(G18+G35+G52+G69)/(F18+F35+F52+F69)*100</f>
        <v>98.420805782666022</v>
      </c>
      <c r="D71" s="4"/>
      <c r="E71" s="4"/>
      <c r="F71" s="4"/>
      <c r="G71" s="4"/>
      <c r="H71" s="7"/>
      <c r="I71" s="8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15">
      <c r="A72" s="24" t="s">
        <v>33</v>
      </c>
      <c r="I72" s="10"/>
    </row>
    <row r="73" spans="1:256" x14ac:dyDescent="0.15">
      <c r="I73" s="10"/>
      <c r="J73" s="10"/>
      <c r="K73" s="10"/>
    </row>
    <row r="74" spans="1:256" x14ac:dyDescent="0.15">
      <c r="I74" s="10"/>
      <c r="J74" s="10"/>
      <c r="K74" s="10"/>
    </row>
    <row r="75" spans="1:256" x14ac:dyDescent="0.15">
      <c r="I75" s="10"/>
      <c r="J75" s="10"/>
      <c r="K75" s="10"/>
    </row>
    <row r="76" spans="1:256" x14ac:dyDescent="0.15">
      <c r="I76" s="10"/>
      <c r="J76" s="10"/>
      <c r="K76" s="10"/>
    </row>
    <row r="77" spans="1:256" x14ac:dyDescent="0.15">
      <c r="I77" s="10"/>
      <c r="J77" s="10"/>
      <c r="K77" s="10"/>
    </row>
    <row r="78" spans="1:256" x14ac:dyDescent="0.15">
      <c r="I78" s="10"/>
      <c r="J78" s="10"/>
      <c r="K78" s="10"/>
    </row>
    <row r="79" spans="1:256" x14ac:dyDescent="0.15">
      <c r="I79" s="10"/>
      <c r="J79" s="10"/>
      <c r="K79" s="10"/>
    </row>
    <row r="80" spans="1:256" x14ac:dyDescent="0.15">
      <c r="I80" s="10"/>
      <c r="J80" s="10"/>
      <c r="K80" s="10"/>
    </row>
    <row r="81" spans="9:11" x14ac:dyDescent="0.15">
      <c r="I81" s="10"/>
      <c r="J81" s="10"/>
      <c r="K81" s="10"/>
    </row>
    <row r="82" spans="9:11" x14ac:dyDescent="0.15">
      <c r="I82" s="10"/>
      <c r="J82" s="10"/>
      <c r="K82" s="10"/>
    </row>
    <row r="83" spans="9:11" x14ac:dyDescent="0.15">
      <c r="I83" s="10"/>
      <c r="J83" s="10"/>
      <c r="K83" s="10"/>
    </row>
    <row r="84" spans="9:11" x14ac:dyDescent="0.15">
      <c r="I84" s="10"/>
      <c r="J84" s="10"/>
      <c r="K84" s="10"/>
    </row>
    <row r="85" spans="9:11" x14ac:dyDescent="0.15">
      <c r="I85" s="10"/>
      <c r="J85" s="10"/>
      <c r="K85" s="10"/>
    </row>
    <row r="86" spans="9:11" x14ac:dyDescent="0.15">
      <c r="I86" s="10"/>
      <c r="J86" s="10"/>
      <c r="K86" s="10"/>
    </row>
    <row r="87" spans="9:11" x14ac:dyDescent="0.15">
      <c r="I87" s="10"/>
      <c r="J87" s="10"/>
      <c r="K87" s="10"/>
    </row>
    <row r="88" spans="9:11" x14ac:dyDescent="0.15">
      <c r="I88" s="10"/>
      <c r="J88" s="10"/>
      <c r="K88" s="10"/>
    </row>
    <row r="89" spans="9:11" x14ac:dyDescent="0.15">
      <c r="I89" s="10"/>
      <c r="J89" s="10"/>
      <c r="K89" s="10"/>
    </row>
    <row r="90" spans="9:11" x14ac:dyDescent="0.15">
      <c r="I90" s="10"/>
      <c r="J90" s="10"/>
      <c r="K90" s="10"/>
    </row>
    <row r="91" spans="9:11" x14ac:dyDescent="0.15">
      <c r="I91" s="10"/>
      <c r="J91" s="10"/>
      <c r="K91" s="10"/>
    </row>
    <row r="92" spans="9:11" x14ac:dyDescent="0.15">
      <c r="I92" s="10"/>
      <c r="J92" s="10"/>
      <c r="K92" s="10"/>
    </row>
    <row r="93" spans="9:11" x14ac:dyDescent="0.15">
      <c r="I93" s="10"/>
      <c r="J93" s="10"/>
      <c r="K93" s="10"/>
    </row>
    <row r="94" spans="9:11" x14ac:dyDescent="0.15">
      <c r="I94" s="10"/>
      <c r="J94" s="10"/>
      <c r="K94" s="10"/>
    </row>
    <row r="95" spans="9:11" x14ac:dyDescent="0.15">
      <c r="I95" s="10"/>
      <c r="J95" s="10"/>
      <c r="K95" s="10"/>
    </row>
    <row r="96" spans="9:11" x14ac:dyDescent="0.15">
      <c r="I96" s="10"/>
      <c r="J96" s="10"/>
      <c r="K96" s="10"/>
    </row>
    <row r="97" spans="9:11" x14ac:dyDescent="0.15">
      <c r="I97" s="10"/>
      <c r="J97" s="10"/>
      <c r="K97" s="10"/>
    </row>
    <row r="98" spans="9:11" x14ac:dyDescent="0.15">
      <c r="I98" s="10"/>
      <c r="J98" s="10"/>
      <c r="K98" s="10"/>
    </row>
    <row r="99" spans="9:11" x14ac:dyDescent="0.15">
      <c r="I99" s="10"/>
      <c r="J99" s="10"/>
      <c r="K99" s="10"/>
    </row>
    <row r="100" spans="9:11" x14ac:dyDescent="0.15">
      <c r="I100" s="10"/>
      <c r="J100" s="10"/>
      <c r="K100" s="10"/>
    </row>
    <row r="101" spans="9:11" x14ac:dyDescent="0.15">
      <c r="I101" s="10"/>
      <c r="J101" s="10"/>
      <c r="K101" s="10"/>
    </row>
    <row r="102" spans="9:11" x14ac:dyDescent="0.15">
      <c r="I102" s="10"/>
      <c r="J102" s="10"/>
      <c r="K102" s="10"/>
    </row>
    <row r="103" spans="9:11" x14ac:dyDescent="0.15">
      <c r="I103" s="10"/>
      <c r="J103" s="10"/>
      <c r="K103" s="10"/>
    </row>
    <row r="104" spans="9:11" x14ac:dyDescent="0.15">
      <c r="I104" s="10"/>
      <c r="J104" s="10"/>
      <c r="K104" s="10"/>
    </row>
    <row r="105" spans="9:11" x14ac:dyDescent="0.15">
      <c r="I105" s="10"/>
      <c r="J105" s="10"/>
      <c r="K105" s="10"/>
    </row>
    <row r="106" spans="9:11" x14ac:dyDescent="0.15">
      <c r="I106" s="10"/>
      <c r="J106" s="10"/>
      <c r="K106" s="10"/>
    </row>
    <row r="107" spans="9:11" x14ac:dyDescent="0.15">
      <c r="I107" s="10"/>
      <c r="J107" s="10"/>
      <c r="K107" s="10"/>
    </row>
    <row r="108" spans="9:11" x14ac:dyDescent="0.15">
      <c r="I108" s="10"/>
      <c r="J108" s="10"/>
      <c r="K108" s="10"/>
    </row>
    <row r="109" spans="9:11" x14ac:dyDescent="0.15">
      <c r="I109" s="10"/>
      <c r="J109" s="10"/>
      <c r="K109" s="10"/>
    </row>
    <row r="110" spans="9:11" x14ac:dyDescent="0.15">
      <c r="I110" s="10"/>
      <c r="J110" s="10"/>
      <c r="K110" s="10"/>
    </row>
    <row r="111" spans="9:11" x14ac:dyDescent="0.15">
      <c r="I111" s="10"/>
      <c r="J111" s="10"/>
      <c r="K111" s="10"/>
    </row>
    <row r="112" spans="9:11" x14ac:dyDescent="0.15">
      <c r="I112" s="10"/>
      <c r="J112" s="10"/>
      <c r="K112" s="10"/>
    </row>
    <row r="113" spans="9:11" x14ac:dyDescent="0.15">
      <c r="I113" s="10"/>
      <c r="J113" s="10"/>
      <c r="K113" s="10"/>
    </row>
    <row r="114" spans="9:11" x14ac:dyDescent="0.15">
      <c r="I114" s="10"/>
      <c r="J114" s="10"/>
      <c r="K114" s="10"/>
    </row>
    <row r="115" spans="9:11" x14ac:dyDescent="0.15">
      <c r="I115" s="10"/>
      <c r="J115" s="10"/>
      <c r="K115" s="10"/>
    </row>
    <row r="116" spans="9:11" x14ac:dyDescent="0.15">
      <c r="I116" s="10"/>
      <c r="J116" s="10"/>
      <c r="K116" s="10"/>
    </row>
    <row r="117" spans="9:11" x14ac:dyDescent="0.15">
      <c r="I117" s="10"/>
      <c r="J117" s="10"/>
      <c r="K117" s="10"/>
    </row>
    <row r="118" spans="9:11" x14ac:dyDescent="0.15">
      <c r="I118" s="10"/>
      <c r="J118" s="10"/>
      <c r="K118" s="10"/>
    </row>
    <row r="119" spans="9:11" x14ac:dyDescent="0.15">
      <c r="I119" s="10"/>
      <c r="J119" s="10"/>
      <c r="K119" s="10"/>
    </row>
    <row r="120" spans="9:11" x14ac:dyDescent="0.15">
      <c r="I120" s="10"/>
      <c r="J120" s="10"/>
      <c r="K120" s="10"/>
    </row>
    <row r="121" spans="9:11" x14ac:dyDescent="0.15">
      <c r="I121" s="10"/>
      <c r="J121" s="10"/>
      <c r="K121" s="10"/>
    </row>
    <row r="122" spans="9:11" x14ac:dyDescent="0.15">
      <c r="I122" s="10"/>
      <c r="J122" s="10"/>
      <c r="K122" s="10"/>
    </row>
    <row r="123" spans="9:11" x14ac:dyDescent="0.15">
      <c r="I123" s="10"/>
      <c r="J123" s="10"/>
      <c r="K123" s="10"/>
    </row>
    <row r="124" spans="9:11" x14ac:dyDescent="0.15">
      <c r="I124" s="10"/>
      <c r="J124" s="10"/>
      <c r="K124" s="10"/>
    </row>
    <row r="125" spans="9:11" x14ac:dyDescent="0.15">
      <c r="I125" s="10"/>
      <c r="J125" s="10"/>
      <c r="K125" s="10"/>
    </row>
    <row r="126" spans="9:11" x14ac:dyDescent="0.15">
      <c r="I126" s="10"/>
      <c r="J126" s="10"/>
      <c r="K126" s="10"/>
    </row>
    <row r="127" spans="9:11" x14ac:dyDescent="0.15">
      <c r="I127" s="10"/>
      <c r="J127" s="10"/>
      <c r="K127" s="10"/>
    </row>
    <row r="128" spans="9:11" x14ac:dyDescent="0.15">
      <c r="I128" s="10"/>
      <c r="J128" s="10"/>
      <c r="K128" s="10"/>
    </row>
    <row r="129" spans="9:11" x14ac:dyDescent="0.15">
      <c r="I129" s="10"/>
      <c r="J129" s="10"/>
      <c r="K129" s="10"/>
    </row>
    <row r="130" spans="9:11" x14ac:dyDescent="0.15">
      <c r="I130" s="10"/>
      <c r="J130" s="10"/>
      <c r="K130" s="10"/>
    </row>
    <row r="131" spans="9:11" x14ac:dyDescent="0.15">
      <c r="I131" s="10"/>
      <c r="J131" s="10"/>
      <c r="K131" s="10"/>
    </row>
    <row r="132" spans="9:11" x14ac:dyDescent="0.15">
      <c r="I132" s="10"/>
      <c r="J132" s="10"/>
      <c r="K132" s="10"/>
    </row>
    <row r="133" spans="9:11" x14ac:dyDescent="0.15">
      <c r="I133" s="10"/>
      <c r="J133" s="10"/>
      <c r="K133" s="10"/>
    </row>
    <row r="134" spans="9:11" x14ac:dyDescent="0.15">
      <c r="I134" s="10"/>
      <c r="J134" s="10"/>
      <c r="K134" s="10"/>
    </row>
    <row r="135" spans="9:11" x14ac:dyDescent="0.15">
      <c r="I135" s="10"/>
      <c r="J135" s="10"/>
      <c r="K135" s="10"/>
    </row>
    <row r="136" spans="9:11" x14ac:dyDescent="0.15">
      <c r="I136" s="10"/>
      <c r="J136" s="10"/>
      <c r="K136" s="10"/>
    </row>
    <row r="137" spans="9:11" x14ac:dyDescent="0.15">
      <c r="I137" s="10"/>
      <c r="J137" s="10"/>
      <c r="K137" s="10"/>
    </row>
    <row r="138" spans="9:11" x14ac:dyDescent="0.15">
      <c r="I138" s="10"/>
      <c r="J138" s="10"/>
      <c r="K138" s="10"/>
    </row>
    <row r="139" spans="9:11" x14ac:dyDescent="0.15">
      <c r="I139" s="10"/>
      <c r="J139" s="10"/>
      <c r="K139" s="10"/>
    </row>
    <row r="140" spans="9:11" x14ac:dyDescent="0.15">
      <c r="I140" s="10"/>
      <c r="J140" s="10"/>
      <c r="K140" s="10"/>
    </row>
    <row r="141" spans="9:11" x14ac:dyDescent="0.15">
      <c r="I141" s="10"/>
      <c r="J141" s="10"/>
      <c r="K141" s="10"/>
    </row>
    <row r="142" spans="9:11" x14ac:dyDescent="0.15">
      <c r="I142" s="10"/>
      <c r="J142" s="10"/>
      <c r="K142" s="10"/>
    </row>
    <row r="143" spans="9:11" x14ac:dyDescent="0.15">
      <c r="I143" s="10"/>
      <c r="J143" s="10"/>
      <c r="K143" s="10"/>
    </row>
    <row r="144" spans="9:11" x14ac:dyDescent="0.15">
      <c r="I144" s="10"/>
      <c r="J144" s="10"/>
      <c r="K144" s="10"/>
    </row>
    <row r="145" spans="9:11" x14ac:dyDescent="0.15">
      <c r="I145" s="10"/>
      <c r="J145" s="10"/>
      <c r="K145" s="10"/>
    </row>
    <row r="146" spans="9:11" x14ac:dyDescent="0.15">
      <c r="I146" s="10"/>
      <c r="J146" s="10"/>
      <c r="K146" s="10"/>
    </row>
    <row r="147" spans="9:11" x14ac:dyDescent="0.15">
      <c r="I147" s="10"/>
      <c r="J147" s="10"/>
      <c r="K147" s="10"/>
    </row>
    <row r="148" spans="9:11" x14ac:dyDescent="0.15">
      <c r="I148" s="10"/>
      <c r="J148" s="10"/>
      <c r="K148" s="10"/>
    </row>
    <row r="149" spans="9:11" x14ac:dyDescent="0.15">
      <c r="I149" s="10"/>
      <c r="J149" s="10"/>
      <c r="K149" s="10"/>
    </row>
    <row r="150" spans="9:11" x14ac:dyDescent="0.15">
      <c r="I150" s="10"/>
      <c r="J150" s="10"/>
      <c r="K150" s="10"/>
    </row>
    <row r="151" spans="9:11" x14ac:dyDescent="0.15">
      <c r="I151" s="10"/>
      <c r="J151" s="10"/>
      <c r="K151" s="10"/>
    </row>
    <row r="152" spans="9:11" x14ac:dyDescent="0.15">
      <c r="I152" s="10"/>
      <c r="J152" s="10"/>
      <c r="K152" s="10"/>
    </row>
    <row r="153" spans="9:11" x14ac:dyDescent="0.15">
      <c r="I153" s="10"/>
      <c r="J153" s="10"/>
      <c r="K153" s="10"/>
    </row>
    <row r="154" spans="9:11" x14ac:dyDescent="0.15">
      <c r="I154" s="10"/>
      <c r="J154" s="10"/>
      <c r="K154" s="10"/>
    </row>
    <row r="155" spans="9:11" x14ac:dyDescent="0.15">
      <c r="I155" s="10"/>
      <c r="J155" s="10"/>
      <c r="K155" s="10"/>
    </row>
    <row r="156" spans="9:11" x14ac:dyDescent="0.15">
      <c r="I156" s="10"/>
      <c r="J156" s="10"/>
      <c r="K156" s="10"/>
    </row>
    <row r="157" spans="9:11" x14ac:dyDescent="0.15">
      <c r="I157" s="10"/>
      <c r="J157" s="10"/>
      <c r="K157" s="10"/>
    </row>
    <row r="158" spans="9:11" x14ac:dyDescent="0.15">
      <c r="I158" s="10"/>
      <c r="J158" s="10"/>
      <c r="K158" s="10"/>
    </row>
    <row r="159" spans="9:11" x14ac:dyDescent="0.15">
      <c r="I159" s="10"/>
      <c r="J159" s="10"/>
      <c r="K159" s="10"/>
    </row>
    <row r="160" spans="9:11" x14ac:dyDescent="0.15">
      <c r="I160" s="10"/>
      <c r="J160" s="10"/>
      <c r="K160" s="10"/>
    </row>
    <row r="161" spans="9:11" x14ac:dyDescent="0.15">
      <c r="I161" s="10"/>
      <c r="J161" s="10"/>
      <c r="K161" s="10"/>
    </row>
    <row r="162" spans="9:11" x14ac:dyDescent="0.15">
      <c r="I162" s="10"/>
      <c r="J162" s="10"/>
      <c r="K162" s="10"/>
    </row>
    <row r="163" spans="9:11" x14ac:dyDescent="0.15">
      <c r="I163" s="10"/>
      <c r="J163" s="10"/>
      <c r="K163" s="10"/>
    </row>
    <row r="164" spans="9:11" x14ac:dyDescent="0.15">
      <c r="I164" s="10"/>
      <c r="J164" s="10"/>
      <c r="K164" s="10"/>
    </row>
    <row r="165" spans="9:11" x14ac:dyDescent="0.15">
      <c r="I165" s="10"/>
      <c r="J165" s="10"/>
      <c r="K165" s="10"/>
    </row>
    <row r="166" spans="9:11" x14ac:dyDescent="0.15">
      <c r="I166" s="10"/>
      <c r="J166" s="10"/>
      <c r="K166" s="10"/>
    </row>
    <row r="167" spans="9:11" x14ac:dyDescent="0.15">
      <c r="I167" s="10"/>
      <c r="J167" s="10"/>
      <c r="K167" s="10"/>
    </row>
    <row r="168" spans="9:11" x14ac:dyDescent="0.15">
      <c r="I168" s="10"/>
      <c r="J168" s="10"/>
      <c r="K168" s="10"/>
    </row>
    <row r="169" spans="9:11" x14ac:dyDescent="0.15">
      <c r="I169" s="10"/>
      <c r="J169" s="10"/>
      <c r="K169" s="10"/>
    </row>
    <row r="170" spans="9:11" x14ac:dyDescent="0.15">
      <c r="I170" s="10"/>
      <c r="J170" s="10"/>
      <c r="K170" s="10"/>
    </row>
    <row r="171" spans="9:11" x14ac:dyDescent="0.15">
      <c r="I171" s="10"/>
      <c r="J171" s="10"/>
      <c r="K171" s="10"/>
    </row>
    <row r="172" spans="9:11" x14ac:dyDescent="0.15">
      <c r="I172" s="10"/>
      <c r="J172" s="10"/>
      <c r="K172" s="10"/>
    </row>
    <row r="173" spans="9:11" x14ac:dyDescent="0.15">
      <c r="I173" s="10"/>
      <c r="J173" s="10"/>
      <c r="K173" s="10"/>
    </row>
    <row r="174" spans="9:11" x14ac:dyDescent="0.15">
      <c r="I174" s="10"/>
      <c r="J174" s="10"/>
      <c r="K174" s="10"/>
    </row>
    <row r="175" spans="9:11" x14ac:dyDescent="0.15">
      <c r="I175" s="10"/>
      <c r="J175" s="10"/>
      <c r="K175" s="10"/>
    </row>
    <row r="176" spans="9:11" x14ac:dyDescent="0.15">
      <c r="I176" s="10"/>
      <c r="J176" s="10"/>
      <c r="K176" s="10"/>
    </row>
    <row r="177" spans="9:11" x14ac:dyDescent="0.15">
      <c r="I177" s="10"/>
      <c r="J177" s="10"/>
      <c r="K177" s="10"/>
    </row>
    <row r="178" spans="9:11" x14ac:dyDescent="0.15">
      <c r="I178" s="10"/>
      <c r="J178" s="10"/>
      <c r="K178" s="10"/>
    </row>
    <row r="179" spans="9:11" x14ac:dyDescent="0.15">
      <c r="I179" s="10"/>
      <c r="J179" s="10"/>
      <c r="K179" s="10"/>
    </row>
    <row r="180" spans="9:11" x14ac:dyDescent="0.15">
      <c r="I180" s="10"/>
      <c r="J180" s="10"/>
      <c r="K180" s="10"/>
    </row>
    <row r="181" spans="9:11" x14ac:dyDescent="0.15">
      <c r="I181" s="10"/>
      <c r="J181" s="10"/>
      <c r="K181" s="10"/>
    </row>
    <row r="182" spans="9:11" x14ac:dyDescent="0.15">
      <c r="I182" s="10"/>
      <c r="J182" s="10"/>
      <c r="K182" s="10"/>
    </row>
    <row r="183" spans="9:11" x14ac:dyDescent="0.15">
      <c r="I183" s="10"/>
      <c r="J183" s="10"/>
      <c r="K183" s="10"/>
    </row>
    <row r="184" spans="9:11" x14ac:dyDescent="0.15">
      <c r="I184" s="10"/>
      <c r="J184" s="10"/>
      <c r="K184" s="10"/>
    </row>
    <row r="185" spans="9:11" x14ac:dyDescent="0.15">
      <c r="I185" s="10"/>
      <c r="J185" s="10"/>
      <c r="K185" s="10"/>
    </row>
    <row r="186" spans="9:11" x14ac:dyDescent="0.15">
      <c r="I186" s="10"/>
      <c r="J186" s="10"/>
      <c r="K186" s="10"/>
    </row>
    <row r="187" spans="9:11" x14ac:dyDescent="0.15">
      <c r="I187" s="10"/>
      <c r="J187" s="10"/>
      <c r="K187" s="10"/>
    </row>
    <row r="188" spans="9:11" x14ac:dyDescent="0.15">
      <c r="I188" s="10"/>
      <c r="J188" s="10"/>
      <c r="K188" s="10"/>
    </row>
    <row r="189" spans="9:11" x14ac:dyDescent="0.15">
      <c r="I189" s="10"/>
      <c r="J189" s="10"/>
      <c r="K189" s="10"/>
    </row>
    <row r="190" spans="9:11" x14ac:dyDescent="0.15">
      <c r="I190" s="10"/>
      <c r="J190" s="10"/>
      <c r="K190" s="10"/>
    </row>
  </sheetData>
  <mergeCells count="6">
    <mergeCell ref="D55:E55"/>
    <mergeCell ref="A71:B71"/>
    <mergeCell ref="A1:C1"/>
    <mergeCell ref="D4:E4"/>
    <mergeCell ref="D21:E21"/>
    <mergeCell ref="D38:E38"/>
  </mergeCells>
  <phoneticPr fontId="5"/>
  <printOptions horizontalCentered="1"/>
  <pageMargins left="0.78740157480314965" right="0.78740157480314965" top="0.78740157480314965" bottom="0.98425196850393704" header="0.51181102362204722" footer="0.51181102362204722"/>
  <pageSetup paperSize="12" scale="99" firstPageNumber="10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40</vt:i4>
      </vt:variant>
    </vt:vector>
  </HeadingPairs>
  <TitlesOfParts>
    <vt:vector size="40" baseType="lpstr">
      <vt:lpstr>さいたま</vt:lpstr>
      <vt:lpstr>川越</vt:lpstr>
      <vt:lpstr>熊谷</vt:lpstr>
      <vt:lpstr>川口</vt:lpstr>
      <vt:lpstr>行田</vt:lpstr>
      <vt:lpstr>秩父</vt:lpstr>
      <vt:lpstr>所沢</vt:lpstr>
      <vt:lpstr>飯能</vt:lpstr>
      <vt:lpstr>加須</vt:lpstr>
      <vt:lpstr>本庄</vt:lpstr>
      <vt:lpstr>東松山</vt:lpstr>
      <vt:lpstr>春日部</vt:lpstr>
      <vt:lpstr>狭山</vt:lpstr>
      <vt:lpstr>羽生</vt:lpstr>
      <vt:lpstr>鴻巣</vt:lpstr>
      <vt:lpstr>深谷</vt:lpstr>
      <vt:lpstr>上尾</vt:lpstr>
      <vt:lpstr>草加</vt:lpstr>
      <vt:lpstr>越谷</vt:lpstr>
      <vt:lpstr>蕨</vt:lpstr>
      <vt:lpstr>戸田</vt:lpstr>
      <vt:lpstr>入間</vt:lpstr>
      <vt:lpstr>朝霞</vt:lpstr>
      <vt:lpstr>志木</vt:lpstr>
      <vt:lpstr>和光</vt:lpstr>
      <vt:lpstr>新座</vt:lpstr>
      <vt:lpstr>桶川</vt:lpstr>
      <vt:lpstr>久喜</vt:lpstr>
      <vt:lpstr>北本</vt:lpstr>
      <vt:lpstr>八潮</vt:lpstr>
      <vt:lpstr>富士見</vt:lpstr>
      <vt:lpstr>三郷</vt:lpstr>
      <vt:lpstr>蓮田</vt:lpstr>
      <vt:lpstr>坂戸</vt:lpstr>
      <vt:lpstr>幸手</vt:lpstr>
      <vt:lpstr>鶴ヶ島</vt:lpstr>
      <vt:lpstr>日高</vt:lpstr>
      <vt:lpstr>吉川</vt:lpstr>
      <vt:lpstr>ふじみ野</vt:lpstr>
      <vt:lpstr>白岡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南みどり</dc:creator>
  <cp:lastModifiedBy>南みどり</cp:lastModifiedBy>
  <cp:lastPrinted>2019-04-08T06:43:57Z</cp:lastPrinted>
  <dcterms:created xsi:type="dcterms:W3CDTF">2012-02-17T01:07:26Z</dcterms:created>
  <dcterms:modified xsi:type="dcterms:W3CDTF">2019-12-13T07:48:52Z</dcterms:modified>
</cp:coreProperties>
</file>